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/>
</workbook>
</file>

<file path=xl/calcChain.xml><?xml version="1.0" encoding="utf-8"?>
<calcChain xmlns="http://schemas.openxmlformats.org/spreadsheetml/2006/main">
  <c r="N80" i="3" l="1"/>
  <c r="N79" i="3"/>
  <c r="K79" i="3"/>
  <c r="J79" i="3"/>
  <c r="I79" i="3"/>
  <c r="E79" i="3"/>
  <c r="D79" i="3"/>
  <c r="C79" i="3"/>
  <c r="N78" i="3"/>
  <c r="K78" i="3"/>
  <c r="K80" i="3" s="1"/>
  <c r="K81" i="3" s="1"/>
  <c r="J78" i="3"/>
  <c r="J80" i="3" s="1"/>
  <c r="J81" i="3" s="1"/>
  <c r="I78" i="3"/>
  <c r="I80" i="3" s="1"/>
  <c r="I81" i="3" s="1"/>
  <c r="E78" i="3"/>
  <c r="M80" i="3" s="1"/>
  <c r="D78" i="3"/>
  <c r="M79" i="3" s="1"/>
  <c r="C78" i="3"/>
  <c r="M78" i="3" s="1"/>
  <c r="K83" i="3" l="1"/>
  <c r="K82" i="3"/>
  <c r="I82" i="3"/>
  <c r="I83" i="3"/>
  <c r="J82" i="3"/>
  <c r="J83" i="3"/>
  <c r="C80" i="3"/>
  <c r="C81" i="3" s="1"/>
  <c r="D80" i="3"/>
  <c r="D81" i="3" s="1"/>
  <c r="E80" i="3"/>
  <c r="E81" i="3" s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  <c r="D83" i="3"/>
  <c r="D82" i="3"/>
  <c r="C82" i="3"/>
  <c r="C83" i="3"/>
</calcChain>
</file>

<file path=xl/sharedStrings.xml><?xml version="1.0" encoding="utf-8"?>
<sst xmlns="http://schemas.openxmlformats.org/spreadsheetml/2006/main" count="167" uniqueCount="79">
  <si>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</si>
  <si>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</si>
  <si>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</si>
  <si>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</si>
  <si>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</si>
  <si>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</si>
  <si>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</si>
  <si>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</si>
  <si>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</si>
  <si>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</si>
  <si>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</si>
  <si>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</si>
  <si>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</si>
  <si>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</si>
  <si>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</si>
  <si>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</si>
  <si>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</si>
  <si>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</si>
  <si>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</si>
  <si>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</si>
  <si>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</si>
  <si>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</si>
  <si>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</si>
  <si>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</si>
  <si>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</si>
  <si>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</si>
  <si>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</si>
  <si>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</si>
  <si>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</si>
  <si>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</si>
  <si>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</si>
  <si>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</si>
  <si>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</si>
  <si>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</si>
  <si>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</si>
  <si>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</si>
  <si>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</si>
  <si>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</si>
  <si>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Желябово</t>
  </si>
  <si>
    <t xml:space="preserve"> 0,4 Желябово ТСН ао RS</t>
  </si>
  <si>
    <t xml:space="preserve"> 10 Желябово Т 1 ап RS</t>
  </si>
  <si>
    <t xml:space="preserve"> 10 Желябово Т 2 ап RS</t>
  </si>
  <si>
    <t xml:space="preserve"> 10 Желябово-Ванское ао RS</t>
  </si>
  <si>
    <t xml:space="preserve"> 10 Желябово-Громошиха ао RS</t>
  </si>
  <si>
    <t xml:space="preserve"> 10 Желябово-Комбинат ао RS</t>
  </si>
  <si>
    <t xml:space="preserve"> 10 Желябово-Лентьево ао RS</t>
  </si>
  <si>
    <t xml:space="preserve"> 10 Желябово-Лычно ао RS</t>
  </si>
  <si>
    <t xml:space="preserve"> 10 Желябово-Лычно ап RS</t>
  </si>
  <si>
    <t/>
  </si>
  <si>
    <t>реактивная энергия</t>
  </si>
  <si>
    <t>Двухобмоточный тр-р Т-1</t>
  </si>
  <si>
    <t>4-00</t>
  </si>
  <si>
    <t>10-00</t>
  </si>
  <si>
    <t>22-00</t>
  </si>
  <si>
    <t>Двухобмоточный тр-р Т-2</t>
  </si>
  <si>
    <t>Номинальная мощность</t>
  </si>
  <si>
    <t>S ном, кВА</t>
  </si>
  <si>
    <t>S ном., кВА</t>
  </si>
  <si>
    <t>Потери холостого хода</t>
  </si>
  <si>
    <t>P x.x., кВт</t>
  </si>
  <si>
    <t>Потери короткого замыкания</t>
  </si>
  <si>
    <t>P к.з., кВт</t>
  </si>
  <si>
    <t>Ток холостого хода</t>
  </si>
  <si>
    <t>I x.х., %</t>
  </si>
  <si>
    <t>Напряжение короткого замыкания</t>
  </si>
  <si>
    <t>U к.з.,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</si>
  <si>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</si>
  <si>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</si>
  <si>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</si>
  <si>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</si>
  <si>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</si>
  <si>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</si>
  <si>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</si>
  <si>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</si>
  <si>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</si>
  <si>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</si>
  <si>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</si>
  <si>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</si>
  <si>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Т-1, Т-2 в режимный день 16.06.2021 г. по                            ПС Желябово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</si>
</sst>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165" fontId="13" fillId="5" borderId="26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64" sqref="M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Желябово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0.26800000000000002</v>
      </c>
      <c r="C7" s="73">
        <v>0</v>
      </c>
      <c r="D7" s="73">
        <v>568</v>
      </c>
      <c r="E7" s="73">
        <v>223.8</v>
      </c>
      <c r="F7" s="73">
        <v>28.6</v>
      </c>
      <c r="G7" s="73">
        <v>54.4</v>
      </c>
      <c r="H7" s="73">
        <v>190.4</v>
      </c>
      <c r="I7" s="73">
        <v>84.600000000000009</v>
      </c>
      <c r="J7" s="74">
        <v>0</v>
      </c>
    </row>
    <row r="8" spans="1:54" x14ac:dyDescent="0.2">
      <c r="A8" s="75" t="s">
        <v>4</v>
      </c>
      <c r="B8" s="76">
        <v>0.34</v>
      </c>
      <c r="C8" s="76">
        <v>0</v>
      </c>
      <c r="D8" s="76">
        <v>539.20000000000005</v>
      </c>
      <c r="E8" s="76">
        <v>211.8</v>
      </c>
      <c r="F8" s="76">
        <v>25.5</v>
      </c>
      <c r="G8" s="76">
        <v>49.2</v>
      </c>
      <c r="H8" s="76">
        <v>187.8</v>
      </c>
      <c r="I8" s="76">
        <v>78.2</v>
      </c>
      <c r="J8" s="77">
        <v>0</v>
      </c>
    </row>
    <row r="9" spans="1:54" x14ac:dyDescent="0.2">
      <c r="A9" s="75" t="s">
        <v>5</v>
      </c>
      <c r="B9" s="76">
        <v>0.28000000000000003</v>
      </c>
      <c r="C9" s="76">
        <v>0</v>
      </c>
      <c r="D9" s="76">
        <v>494.40000000000003</v>
      </c>
      <c r="E9" s="76">
        <v>192.6</v>
      </c>
      <c r="F9" s="76">
        <v>26.3</v>
      </c>
      <c r="G9" s="76">
        <v>43.4</v>
      </c>
      <c r="H9" s="76">
        <v>168.9</v>
      </c>
      <c r="I9" s="76">
        <v>76</v>
      </c>
      <c r="J9" s="77">
        <v>0</v>
      </c>
    </row>
    <row r="10" spans="1:54" x14ac:dyDescent="0.2">
      <c r="A10" s="75" t="s">
        <v>6</v>
      </c>
      <c r="B10" s="76">
        <v>0.28400000000000003</v>
      </c>
      <c r="C10" s="76">
        <v>0</v>
      </c>
      <c r="D10" s="76">
        <v>438</v>
      </c>
      <c r="E10" s="76">
        <v>174.4</v>
      </c>
      <c r="F10" s="76">
        <v>22.400000000000002</v>
      </c>
      <c r="G10" s="76">
        <v>39.800000000000004</v>
      </c>
      <c r="H10" s="76">
        <v>142.6</v>
      </c>
      <c r="I10" s="76">
        <v>69.8</v>
      </c>
      <c r="J10" s="77">
        <v>0</v>
      </c>
    </row>
    <row r="11" spans="1:54" x14ac:dyDescent="0.2">
      <c r="A11" s="75" t="s">
        <v>7</v>
      </c>
      <c r="B11" s="76">
        <v>0.28400000000000003</v>
      </c>
      <c r="C11" s="76">
        <v>0</v>
      </c>
      <c r="D11" s="76">
        <v>432.8</v>
      </c>
      <c r="E11" s="76">
        <v>173.20000000000002</v>
      </c>
      <c r="F11" s="76">
        <v>23.400000000000002</v>
      </c>
      <c r="G11" s="76">
        <v>39.200000000000003</v>
      </c>
      <c r="H11" s="76">
        <v>139.5</v>
      </c>
      <c r="I11" s="76">
        <v>68.400000000000006</v>
      </c>
      <c r="J11" s="77">
        <v>0</v>
      </c>
    </row>
    <row r="12" spans="1:54" x14ac:dyDescent="0.2">
      <c r="A12" s="75" t="s">
        <v>8</v>
      </c>
      <c r="B12" s="76">
        <v>0.28000000000000003</v>
      </c>
      <c r="C12" s="76">
        <v>0</v>
      </c>
      <c r="D12" s="76">
        <v>462.40000000000003</v>
      </c>
      <c r="E12" s="76">
        <v>176.4</v>
      </c>
      <c r="F12" s="76">
        <v>26.6</v>
      </c>
      <c r="G12" s="76">
        <v>43.2</v>
      </c>
      <c r="H12" s="76">
        <v>154.30000000000001</v>
      </c>
      <c r="I12" s="76">
        <v>73.8</v>
      </c>
      <c r="J12" s="77">
        <v>0</v>
      </c>
    </row>
    <row r="13" spans="1:54" x14ac:dyDescent="0.2">
      <c r="A13" s="75" t="s">
        <v>9</v>
      </c>
      <c r="B13" s="76">
        <v>0.318</v>
      </c>
      <c r="C13" s="76">
        <v>0</v>
      </c>
      <c r="D13" s="76">
        <v>542</v>
      </c>
      <c r="E13" s="76">
        <v>205.8</v>
      </c>
      <c r="F13" s="76">
        <v>33.799999999999997</v>
      </c>
      <c r="G13" s="76">
        <v>60.2</v>
      </c>
      <c r="H13" s="76">
        <v>165.9</v>
      </c>
      <c r="I13" s="76">
        <v>90.2</v>
      </c>
      <c r="J13" s="77">
        <v>0</v>
      </c>
    </row>
    <row r="14" spans="1:54" x14ac:dyDescent="0.2">
      <c r="A14" s="75" t="s">
        <v>10</v>
      </c>
      <c r="B14" s="76">
        <v>0.45</v>
      </c>
      <c r="C14" s="76">
        <v>0</v>
      </c>
      <c r="D14" s="76">
        <v>665.6</v>
      </c>
      <c r="E14" s="76">
        <v>235.4</v>
      </c>
      <c r="F14" s="76">
        <v>44</v>
      </c>
      <c r="G14" s="76">
        <v>71.400000000000006</v>
      </c>
      <c r="H14" s="76">
        <v>204.4</v>
      </c>
      <c r="I14" s="76">
        <v>125.60000000000001</v>
      </c>
      <c r="J14" s="77">
        <v>0</v>
      </c>
    </row>
    <row r="15" spans="1:54" x14ac:dyDescent="0.2">
      <c r="A15" s="75" t="s">
        <v>11</v>
      </c>
      <c r="B15" s="76">
        <v>0.65400000000000003</v>
      </c>
      <c r="C15" s="76">
        <v>0</v>
      </c>
      <c r="D15" s="76">
        <v>862</v>
      </c>
      <c r="E15" s="76">
        <v>287.40000000000003</v>
      </c>
      <c r="F15" s="76">
        <v>54.800000000000004</v>
      </c>
      <c r="G15" s="76">
        <v>92.2</v>
      </c>
      <c r="H15" s="76">
        <v>298.90000000000003</v>
      </c>
      <c r="I15" s="76">
        <v>144.4</v>
      </c>
      <c r="J15" s="77">
        <v>0</v>
      </c>
    </row>
    <row r="16" spans="1:54" x14ac:dyDescent="0.2">
      <c r="A16" s="75" t="s">
        <v>12</v>
      </c>
      <c r="B16" s="76">
        <v>0.65200000000000002</v>
      </c>
      <c r="C16" s="76">
        <v>0</v>
      </c>
      <c r="D16" s="76">
        <v>898</v>
      </c>
      <c r="E16" s="76">
        <v>322.40000000000003</v>
      </c>
      <c r="F16" s="76">
        <v>62.800000000000004</v>
      </c>
      <c r="G16" s="76">
        <v>91.2</v>
      </c>
      <c r="H16" s="76">
        <v>302.7</v>
      </c>
      <c r="I16" s="76">
        <v>135</v>
      </c>
      <c r="J16" s="77">
        <v>0</v>
      </c>
    </row>
    <row r="17" spans="1:10" x14ac:dyDescent="0.2">
      <c r="A17" s="75" t="s">
        <v>13</v>
      </c>
      <c r="B17" s="76">
        <v>0.33800000000000002</v>
      </c>
      <c r="C17" s="76">
        <v>0</v>
      </c>
      <c r="D17" s="76">
        <v>816.80000000000007</v>
      </c>
      <c r="E17" s="76">
        <v>282.60000000000002</v>
      </c>
      <c r="F17" s="76">
        <v>61.800000000000004</v>
      </c>
      <c r="G17" s="76">
        <v>90.2</v>
      </c>
      <c r="H17" s="76">
        <v>269.10000000000002</v>
      </c>
      <c r="I17" s="76">
        <v>128</v>
      </c>
      <c r="J17" s="77">
        <v>0</v>
      </c>
    </row>
    <row r="18" spans="1:10" x14ac:dyDescent="0.2">
      <c r="A18" s="75" t="s">
        <v>14</v>
      </c>
      <c r="B18" s="76">
        <v>0.33600000000000002</v>
      </c>
      <c r="C18" s="76">
        <v>0</v>
      </c>
      <c r="D18" s="76">
        <v>798.4</v>
      </c>
      <c r="E18" s="76">
        <v>299.40000000000003</v>
      </c>
      <c r="F18" s="76">
        <v>55.4</v>
      </c>
      <c r="G18" s="76">
        <v>87.8</v>
      </c>
      <c r="H18" s="76">
        <v>240.3</v>
      </c>
      <c r="I18" s="76">
        <v>130.4</v>
      </c>
      <c r="J18" s="77">
        <v>0</v>
      </c>
    </row>
    <row r="19" spans="1:10" x14ac:dyDescent="0.2">
      <c r="A19" s="75" t="s">
        <v>15</v>
      </c>
      <c r="B19" s="76">
        <v>0.32800000000000001</v>
      </c>
      <c r="C19" s="76">
        <v>0</v>
      </c>
      <c r="D19" s="76">
        <v>790.80000000000007</v>
      </c>
      <c r="E19" s="76">
        <v>296</v>
      </c>
      <c r="F19" s="76">
        <v>53.800000000000004</v>
      </c>
      <c r="G19" s="76">
        <v>92.2</v>
      </c>
      <c r="H19" s="76">
        <v>231.20000000000002</v>
      </c>
      <c r="I19" s="76">
        <v>132.4</v>
      </c>
      <c r="J19" s="77">
        <v>0</v>
      </c>
    </row>
    <row r="20" spans="1:10" x14ac:dyDescent="0.2">
      <c r="A20" s="75" t="s">
        <v>16</v>
      </c>
      <c r="B20" s="76">
        <v>0.318</v>
      </c>
      <c r="C20" s="76">
        <v>0</v>
      </c>
      <c r="D20" s="76">
        <v>837.2</v>
      </c>
      <c r="E20" s="76">
        <v>306.8</v>
      </c>
      <c r="F20" s="76">
        <v>51</v>
      </c>
      <c r="G20" s="76">
        <v>88.600000000000009</v>
      </c>
      <c r="H20" s="76">
        <v>277.60000000000002</v>
      </c>
      <c r="I20" s="76">
        <v>127.8</v>
      </c>
      <c r="J20" s="77">
        <v>0</v>
      </c>
    </row>
    <row r="21" spans="1:10" x14ac:dyDescent="0.2">
      <c r="A21" s="75" t="s">
        <v>17</v>
      </c>
      <c r="B21" s="76">
        <v>0.28000000000000003</v>
      </c>
      <c r="C21" s="76">
        <v>0</v>
      </c>
      <c r="D21" s="76">
        <v>801.2</v>
      </c>
      <c r="E21" s="76">
        <v>291.8</v>
      </c>
      <c r="F21" s="76">
        <v>52.2</v>
      </c>
      <c r="G21" s="76">
        <v>80.400000000000006</v>
      </c>
      <c r="H21" s="76">
        <v>264.10000000000002</v>
      </c>
      <c r="I21" s="76">
        <v>127.60000000000001</v>
      </c>
      <c r="J21" s="77">
        <v>0</v>
      </c>
    </row>
    <row r="22" spans="1:10" x14ac:dyDescent="0.2">
      <c r="A22" s="75" t="s">
        <v>18</v>
      </c>
      <c r="B22" s="76">
        <v>0.27800000000000002</v>
      </c>
      <c r="C22" s="76">
        <v>0</v>
      </c>
      <c r="D22" s="76">
        <v>772</v>
      </c>
      <c r="E22" s="76">
        <v>281.60000000000002</v>
      </c>
      <c r="F22" s="76">
        <v>62.9</v>
      </c>
      <c r="G22" s="76">
        <v>83</v>
      </c>
      <c r="H22" s="76">
        <v>243.5</v>
      </c>
      <c r="I22" s="76">
        <v>116</v>
      </c>
      <c r="J22" s="77">
        <v>0</v>
      </c>
    </row>
    <row r="23" spans="1:10" x14ac:dyDescent="0.2">
      <c r="A23" s="75" t="s">
        <v>19</v>
      </c>
      <c r="B23" s="76">
        <v>0.47000000000000003</v>
      </c>
      <c r="C23" s="76">
        <v>0</v>
      </c>
      <c r="D23" s="76">
        <v>773.2</v>
      </c>
      <c r="E23" s="76">
        <v>264.8</v>
      </c>
      <c r="F23" s="76">
        <v>49.4</v>
      </c>
      <c r="G23" s="76">
        <v>84</v>
      </c>
      <c r="H23" s="76">
        <v>269.5</v>
      </c>
      <c r="I23" s="76">
        <v>121</v>
      </c>
      <c r="J23" s="77">
        <v>0</v>
      </c>
    </row>
    <row r="24" spans="1:10" x14ac:dyDescent="0.2">
      <c r="A24" s="75" t="s">
        <v>20</v>
      </c>
      <c r="B24" s="76">
        <v>0.68200000000000005</v>
      </c>
      <c r="C24" s="76">
        <v>0</v>
      </c>
      <c r="D24" s="76">
        <v>819.6</v>
      </c>
      <c r="E24" s="76">
        <v>289.2</v>
      </c>
      <c r="F24" s="76">
        <v>61.800000000000004</v>
      </c>
      <c r="G24" s="76">
        <v>94</v>
      </c>
      <c r="H24" s="76">
        <v>258.60000000000002</v>
      </c>
      <c r="I24" s="76">
        <v>131.6</v>
      </c>
      <c r="J24" s="77">
        <v>0</v>
      </c>
    </row>
    <row r="25" spans="1:10" x14ac:dyDescent="0.2">
      <c r="A25" s="75" t="s">
        <v>21</v>
      </c>
      <c r="B25" s="76">
        <v>0.33800000000000002</v>
      </c>
      <c r="C25" s="76">
        <v>0</v>
      </c>
      <c r="D25" s="76">
        <v>840.80000000000007</v>
      </c>
      <c r="E25" s="76">
        <v>312.2</v>
      </c>
      <c r="F25" s="76">
        <v>63.7</v>
      </c>
      <c r="G25" s="76">
        <v>105</v>
      </c>
      <c r="H25" s="76">
        <v>236.6</v>
      </c>
      <c r="I25" s="76">
        <v>138.4</v>
      </c>
      <c r="J25" s="77">
        <v>0</v>
      </c>
    </row>
    <row r="26" spans="1:10" x14ac:dyDescent="0.2">
      <c r="A26" s="75" t="s">
        <v>22</v>
      </c>
      <c r="B26" s="76">
        <v>0.33800000000000002</v>
      </c>
      <c r="C26" s="76">
        <v>0</v>
      </c>
      <c r="D26" s="76">
        <v>866.4</v>
      </c>
      <c r="E26" s="76">
        <v>328.40000000000003</v>
      </c>
      <c r="F26" s="76">
        <v>52.9</v>
      </c>
      <c r="G26" s="76">
        <v>103.60000000000001</v>
      </c>
      <c r="H26" s="76">
        <v>261.10000000000002</v>
      </c>
      <c r="I26" s="76">
        <v>136.4</v>
      </c>
      <c r="J26" s="77">
        <v>0</v>
      </c>
    </row>
    <row r="27" spans="1:10" x14ac:dyDescent="0.2">
      <c r="A27" s="75" t="s">
        <v>23</v>
      </c>
      <c r="B27" s="76">
        <v>0.32800000000000001</v>
      </c>
      <c r="C27" s="76">
        <v>0</v>
      </c>
      <c r="D27" s="76">
        <v>921.6</v>
      </c>
      <c r="E27" s="76">
        <v>368.2</v>
      </c>
      <c r="F27" s="76">
        <v>66.599999999999994</v>
      </c>
      <c r="G27" s="76">
        <v>100.2</v>
      </c>
      <c r="H27" s="76">
        <v>257.5</v>
      </c>
      <c r="I27" s="76">
        <v>144.6</v>
      </c>
      <c r="J27" s="77">
        <v>0</v>
      </c>
    </row>
    <row r="28" spans="1:10" x14ac:dyDescent="0.2">
      <c r="A28" s="75" t="s">
        <v>24</v>
      </c>
      <c r="B28" s="76">
        <v>0.29600000000000004</v>
      </c>
      <c r="C28" s="76">
        <v>0</v>
      </c>
      <c r="D28" s="76">
        <v>873.6</v>
      </c>
      <c r="E28" s="76">
        <v>353.2</v>
      </c>
      <c r="F28" s="76">
        <v>64.3</v>
      </c>
      <c r="G28" s="76">
        <v>84.8</v>
      </c>
      <c r="H28" s="76">
        <v>244.8</v>
      </c>
      <c r="I28" s="76">
        <v>142.4</v>
      </c>
      <c r="J28" s="77">
        <v>0</v>
      </c>
    </row>
    <row r="29" spans="1:10" x14ac:dyDescent="0.2">
      <c r="A29" s="75" t="s">
        <v>25</v>
      </c>
      <c r="B29" s="76">
        <v>0.26800000000000002</v>
      </c>
      <c r="C29" s="76">
        <v>0</v>
      </c>
      <c r="D29" s="76">
        <v>807.6</v>
      </c>
      <c r="E29" s="76">
        <v>317</v>
      </c>
      <c r="F29" s="76">
        <v>57.300000000000004</v>
      </c>
      <c r="G29" s="76">
        <v>84</v>
      </c>
      <c r="H29" s="76">
        <v>241.70000000000002</v>
      </c>
      <c r="I29" s="76">
        <v>123</v>
      </c>
      <c r="J29" s="77">
        <v>0</v>
      </c>
    </row>
    <row r="30" spans="1:10" ht="13.5" thickBot="1" x14ac:dyDescent="0.25">
      <c r="A30" s="78" t="s">
        <v>26</v>
      </c>
      <c r="B30" s="79">
        <v>0.26800000000000002</v>
      </c>
      <c r="C30" s="79">
        <v>0</v>
      </c>
      <c r="D30" s="79">
        <v>683.2</v>
      </c>
      <c r="E30" s="79">
        <v>261</v>
      </c>
      <c r="F30" s="79">
        <v>47.6</v>
      </c>
      <c r="G30" s="79">
        <v>74.400000000000006</v>
      </c>
      <c r="H30" s="79">
        <v>211.6</v>
      </c>
      <c r="I30" s="79">
        <v>103.2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8.6760000000000019</v>
      </c>
      <c r="C31" s="55">
        <f t="shared" si="0"/>
        <v>0</v>
      </c>
      <c r="D31" s="55">
        <f t="shared" si="0"/>
        <v>17304.800000000003</v>
      </c>
      <c r="E31" s="55">
        <f t="shared" si="0"/>
        <v>6455.4</v>
      </c>
      <c r="F31" s="55">
        <f t="shared" si="0"/>
        <v>1148.8999999999999</v>
      </c>
      <c r="G31" s="55">
        <f t="shared" si="0"/>
        <v>1836.4</v>
      </c>
      <c r="H31" s="55">
        <f t="shared" si="0"/>
        <v>5462.6000000000013</v>
      </c>
      <c r="I31" s="55">
        <f t="shared" si="0"/>
        <v>2748.7999999999997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419.6</v>
      </c>
      <c r="E41" s="97">
        <v>169.6</v>
      </c>
      <c r="F41" s="97">
        <v>8.4</v>
      </c>
      <c r="G41" s="97">
        <v>44.2</v>
      </c>
      <c r="H41" s="97">
        <v>125.7</v>
      </c>
      <c r="I41" s="97">
        <v>80.600000000000009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412.8</v>
      </c>
      <c r="E42" s="100">
        <v>166.20000000000002</v>
      </c>
      <c r="F42" s="100">
        <v>7.6000000000000005</v>
      </c>
      <c r="G42" s="100">
        <v>42.6</v>
      </c>
      <c r="H42" s="100">
        <v>128.30000000000001</v>
      </c>
      <c r="I42" s="100">
        <v>77.400000000000006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406.8</v>
      </c>
      <c r="E43" s="100">
        <v>169.6</v>
      </c>
      <c r="F43" s="100">
        <v>7.1000000000000005</v>
      </c>
      <c r="G43" s="100">
        <v>42.2</v>
      </c>
      <c r="H43" s="100">
        <v>120.4</v>
      </c>
      <c r="I43" s="100">
        <v>77.600000000000009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394.8</v>
      </c>
      <c r="E44" s="100">
        <v>166.4</v>
      </c>
      <c r="F44" s="100">
        <v>7</v>
      </c>
      <c r="G44" s="100">
        <v>42</v>
      </c>
      <c r="H44" s="100">
        <v>112.60000000000001</v>
      </c>
      <c r="I44" s="100">
        <v>78.400000000000006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411.6</v>
      </c>
      <c r="E45" s="100">
        <v>177.4</v>
      </c>
      <c r="F45" s="100">
        <v>7.5</v>
      </c>
      <c r="G45" s="100">
        <v>42.800000000000004</v>
      </c>
      <c r="H45" s="100">
        <v>114.7</v>
      </c>
      <c r="I45" s="100">
        <v>81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401.2</v>
      </c>
      <c r="E46" s="100">
        <v>165.8</v>
      </c>
      <c r="F46" s="100">
        <v>7.1000000000000005</v>
      </c>
      <c r="G46" s="100">
        <v>41</v>
      </c>
      <c r="H46" s="100">
        <v>120.3</v>
      </c>
      <c r="I46" s="100">
        <v>78.400000000000006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384.40000000000003</v>
      </c>
      <c r="E47" s="100">
        <v>155</v>
      </c>
      <c r="F47" s="100">
        <v>6.9</v>
      </c>
      <c r="G47" s="100">
        <v>42</v>
      </c>
      <c r="H47" s="100">
        <v>110.8</v>
      </c>
      <c r="I47" s="100">
        <v>78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387.6</v>
      </c>
      <c r="E48" s="100">
        <v>153.20000000000002</v>
      </c>
      <c r="F48" s="100">
        <v>6.2</v>
      </c>
      <c r="G48" s="100">
        <v>42.2</v>
      </c>
      <c r="H48" s="100">
        <v>109.8</v>
      </c>
      <c r="I48" s="100">
        <v>81.400000000000006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430.40000000000003</v>
      </c>
      <c r="E49" s="100">
        <v>141.4</v>
      </c>
      <c r="F49" s="100">
        <v>8</v>
      </c>
      <c r="G49" s="100">
        <v>42</v>
      </c>
      <c r="H49" s="100">
        <v>162.70000000000002</v>
      </c>
      <c r="I49" s="100">
        <v>78.600000000000009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423.2</v>
      </c>
      <c r="E50" s="100">
        <v>138.6</v>
      </c>
      <c r="F50" s="100">
        <v>7.3</v>
      </c>
      <c r="G50" s="100">
        <v>40.200000000000003</v>
      </c>
      <c r="H50" s="100">
        <v>165.4</v>
      </c>
      <c r="I50" s="100">
        <v>73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399.6</v>
      </c>
      <c r="E51" s="100">
        <v>137.80000000000001</v>
      </c>
      <c r="F51" s="100">
        <v>6.5</v>
      </c>
      <c r="G51" s="100">
        <v>39.800000000000004</v>
      </c>
      <c r="H51" s="100">
        <v>146.9</v>
      </c>
      <c r="I51" s="100">
        <v>70.2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378</v>
      </c>
      <c r="E52" s="100">
        <v>140.4</v>
      </c>
      <c r="F52" s="100">
        <v>7</v>
      </c>
      <c r="G52" s="100">
        <v>41.6</v>
      </c>
      <c r="H52" s="100">
        <v>118</v>
      </c>
      <c r="I52" s="100">
        <v>73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353.6</v>
      </c>
      <c r="E53" s="100">
        <v>144.20000000000002</v>
      </c>
      <c r="F53" s="100">
        <v>7.8</v>
      </c>
      <c r="G53" s="100">
        <v>44.2</v>
      </c>
      <c r="H53" s="100">
        <v>86.100000000000009</v>
      </c>
      <c r="I53" s="100">
        <v>73.8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408.8</v>
      </c>
      <c r="E54" s="100">
        <v>140.4</v>
      </c>
      <c r="F54" s="100">
        <v>7.1000000000000005</v>
      </c>
      <c r="G54" s="100">
        <v>41.800000000000004</v>
      </c>
      <c r="H54" s="100">
        <v>148.4</v>
      </c>
      <c r="I54" s="100">
        <v>72.600000000000009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384</v>
      </c>
      <c r="E55" s="100">
        <v>134</v>
      </c>
      <c r="F55" s="100">
        <v>6.3</v>
      </c>
      <c r="G55" s="100">
        <v>39.6</v>
      </c>
      <c r="H55" s="100">
        <v>137.70000000000002</v>
      </c>
      <c r="I55" s="100">
        <v>68.400000000000006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369.2</v>
      </c>
      <c r="E56" s="100">
        <v>136.80000000000001</v>
      </c>
      <c r="F56" s="100">
        <v>10</v>
      </c>
      <c r="G56" s="100">
        <v>40.800000000000004</v>
      </c>
      <c r="H56" s="100">
        <v>112.60000000000001</v>
      </c>
      <c r="I56" s="100">
        <v>69.8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381.6</v>
      </c>
      <c r="E57" s="100">
        <v>140.80000000000001</v>
      </c>
      <c r="F57" s="100">
        <v>6.4</v>
      </c>
      <c r="G57" s="100">
        <v>41.4</v>
      </c>
      <c r="H57" s="100">
        <v>123.9</v>
      </c>
      <c r="I57" s="100">
        <v>72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395.6</v>
      </c>
      <c r="E58" s="100">
        <v>154.6</v>
      </c>
      <c r="F58" s="100">
        <v>8.1999999999999993</v>
      </c>
      <c r="G58" s="100">
        <v>43.6</v>
      </c>
      <c r="H58" s="100">
        <v>114.60000000000001</v>
      </c>
      <c r="I58" s="100">
        <v>75.600000000000009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407.2</v>
      </c>
      <c r="E59" s="100">
        <v>164.20000000000002</v>
      </c>
      <c r="F59" s="100">
        <v>9.6</v>
      </c>
      <c r="G59" s="100">
        <v>46.4</v>
      </c>
      <c r="H59" s="100">
        <v>108.60000000000001</v>
      </c>
      <c r="I59" s="100">
        <v>79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399.2</v>
      </c>
      <c r="E60" s="100">
        <v>157</v>
      </c>
      <c r="F60" s="100">
        <v>8.5</v>
      </c>
      <c r="G60" s="100">
        <v>45.4</v>
      </c>
      <c r="H60" s="100">
        <v>108.2</v>
      </c>
      <c r="I60" s="100">
        <v>80.8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391.2</v>
      </c>
      <c r="E61" s="100">
        <v>160</v>
      </c>
      <c r="F61" s="100">
        <v>7.6000000000000005</v>
      </c>
      <c r="G61" s="100">
        <v>44</v>
      </c>
      <c r="H61" s="100">
        <v>99.8</v>
      </c>
      <c r="I61" s="100">
        <v>79.2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370.40000000000003</v>
      </c>
      <c r="E62" s="100">
        <v>152.20000000000002</v>
      </c>
      <c r="F62" s="100">
        <v>7</v>
      </c>
      <c r="G62" s="100">
        <v>40.800000000000004</v>
      </c>
      <c r="H62" s="100">
        <v>96.3</v>
      </c>
      <c r="I62" s="100">
        <v>75.2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350.8</v>
      </c>
      <c r="E63" s="100">
        <v>146.80000000000001</v>
      </c>
      <c r="F63" s="100">
        <v>5.7</v>
      </c>
      <c r="G63" s="100">
        <v>40</v>
      </c>
      <c r="H63" s="100">
        <v>90.8</v>
      </c>
      <c r="I63" s="100">
        <v>70.400000000000006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346.40000000000003</v>
      </c>
      <c r="E64" s="103">
        <v>145.6</v>
      </c>
      <c r="F64" s="103">
        <v>6</v>
      </c>
      <c r="G64" s="103">
        <v>40.4</v>
      </c>
      <c r="H64" s="103">
        <v>88.5</v>
      </c>
      <c r="I64" s="103">
        <v>71.600000000000009</v>
      </c>
      <c r="J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9408</v>
      </c>
      <c r="E65" s="91">
        <v>3658</v>
      </c>
      <c r="F65" s="91">
        <v>176.79999999999998</v>
      </c>
      <c r="G65" s="91">
        <v>1010.9999999999999</v>
      </c>
      <c r="H65" s="91">
        <v>2851.1000000000004</v>
      </c>
      <c r="I65" s="91">
        <v>1816</v>
      </c>
      <c r="J65" s="91">
        <v>0</v>
      </c>
    </row>
    <row r="71" spans="1:14" ht="18.75" thickBot="1" x14ac:dyDescent="0.3">
      <c r="A71" s="105" t="s">
        <v>78</v>
      </c>
      <c r="B71" s="105"/>
      <c r="C71" s="105"/>
      <c r="D71" s="105"/>
      <c r="E71" s="105"/>
      <c r="F71" s="105"/>
      <c r="G71" s="105"/>
      <c r="H71" s="105"/>
      <c r="I71" s="105"/>
      <c r="J71" s="106"/>
      <c r="K71" s="106"/>
      <c r="L71" s="106"/>
      <c r="M71" s="106"/>
      <c r="N71" s="106"/>
    </row>
    <row r="72" spans="1:14" ht="13.5" thickBot="1" x14ac:dyDescent="0.25">
      <c r="A72" s="107" t="s">
        <v>50</v>
      </c>
      <c r="B72" s="108"/>
      <c r="C72" s="109" t="s">
        <v>51</v>
      </c>
      <c r="D72" s="110" t="s">
        <v>52</v>
      </c>
      <c r="E72" s="110" t="s">
        <v>53</v>
      </c>
      <c r="F72" s="81"/>
      <c r="G72" s="107" t="s">
        <v>54</v>
      </c>
      <c r="H72" s="108"/>
      <c r="I72" s="109" t="s">
        <v>51</v>
      </c>
      <c r="J72" s="110" t="s">
        <v>52</v>
      </c>
      <c r="K72" s="110" t="s">
        <v>53</v>
      </c>
      <c r="L72" s="111"/>
      <c r="M72" s="112"/>
      <c r="N72" s="81"/>
    </row>
    <row r="73" spans="1:14" ht="38.25" x14ac:dyDescent="0.2">
      <c r="A73" s="113" t="s">
        <v>55</v>
      </c>
      <c r="B73" s="114" t="s">
        <v>56</v>
      </c>
      <c r="C73" s="115">
        <v>2500</v>
      </c>
      <c r="D73" s="115">
        <v>2500</v>
      </c>
      <c r="E73" s="115">
        <v>2500</v>
      </c>
      <c r="F73" s="81"/>
      <c r="G73" s="113" t="s">
        <v>55</v>
      </c>
      <c r="H73" s="114" t="s">
        <v>57</v>
      </c>
      <c r="I73" s="115">
        <v>2500</v>
      </c>
      <c r="J73" s="115">
        <v>2500</v>
      </c>
      <c r="K73" s="115">
        <v>2500</v>
      </c>
      <c r="L73" s="116"/>
      <c r="M73" s="112"/>
      <c r="N73" s="81"/>
    </row>
    <row r="74" spans="1:14" ht="38.25" x14ac:dyDescent="0.2">
      <c r="A74" s="117" t="s">
        <v>58</v>
      </c>
      <c r="B74" s="118" t="s">
        <v>59</v>
      </c>
      <c r="C74" s="119">
        <v>9.75</v>
      </c>
      <c r="D74" s="119">
        <v>9.75</v>
      </c>
      <c r="E74" s="119">
        <v>9.75</v>
      </c>
      <c r="F74" s="81"/>
      <c r="G74" s="117" t="s">
        <v>58</v>
      </c>
      <c r="H74" s="118" t="s">
        <v>59</v>
      </c>
      <c r="I74" s="119">
        <v>5.75</v>
      </c>
      <c r="J74" s="119">
        <v>5.75</v>
      </c>
      <c r="K74" s="119">
        <v>5.75</v>
      </c>
      <c r="L74" s="116"/>
      <c r="M74" s="112"/>
      <c r="N74" s="81"/>
    </row>
    <row r="75" spans="1:14" ht="38.25" x14ac:dyDescent="0.2">
      <c r="A75" s="117" t="s">
        <v>60</v>
      </c>
      <c r="B75" s="118" t="s">
        <v>61</v>
      </c>
      <c r="C75" s="119">
        <v>23.6</v>
      </c>
      <c r="D75" s="119">
        <v>23.6</v>
      </c>
      <c r="E75" s="119">
        <v>23.6</v>
      </c>
      <c r="F75" s="81"/>
      <c r="G75" s="117" t="s">
        <v>60</v>
      </c>
      <c r="H75" s="118" t="s">
        <v>61</v>
      </c>
      <c r="I75" s="119">
        <v>23.2</v>
      </c>
      <c r="J75" s="119">
        <v>23.2</v>
      </c>
      <c r="K75" s="119">
        <v>23.2</v>
      </c>
      <c r="L75" s="116"/>
      <c r="M75" s="112"/>
      <c r="N75" s="81"/>
    </row>
    <row r="76" spans="1:14" ht="38.25" x14ac:dyDescent="0.2">
      <c r="A76" s="117" t="s">
        <v>62</v>
      </c>
      <c r="B76" s="118" t="s">
        <v>63</v>
      </c>
      <c r="C76" s="119">
        <v>1.81</v>
      </c>
      <c r="D76" s="119">
        <v>1.81</v>
      </c>
      <c r="E76" s="119">
        <v>1.81</v>
      </c>
      <c r="F76" s="81"/>
      <c r="G76" s="117" t="s">
        <v>62</v>
      </c>
      <c r="H76" s="118" t="s">
        <v>63</v>
      </c>
      <c r="I76" s="119">
        <v>1.2</v>
      </c>
      <c r="J76" s="119">
        <v>1.2</v>
      </c>
      <c r="K76" s="119">
        <v>1.2</v>
      </c>
      <c r="L76" s="116"/>
      <c r="M76" s="81"/>
      <c r="N76" s="81"/>
    </row>
    <row r="77" spans="1:14" ht="51" x14ac:dyDescent="0.2">
      <c r="A77" s="117" t="s">
        <v>64</v>
      </c>
      <c r="B77" s="118" t="s">
        <v>65</v>
      </c>
      <c r="C77" s="119">
        <v>9.73</v>
      </c>
      <c r="D77" s="119">
        <v>9.73</v>
      </c>
      <c r="E77" s="119">
        <v>9.73</v>
      </c>
      <c r="F77" s="81"/>
      <c r="G77" s="117" t="s">
        <v>64</v>
      </c>
      <c r="H77" s="118" t="s">
        <v>65</v>
      </c>
      <c r="I77" s="119">
        <v>10.5</v>
      </c>
      <c r="J77" s="119">
        <v>10.5</v>
      </c>
      <c r="K77" s="119">
        <v>10.5</v>
      </c>
      <c r="L77" s="116"/>
      <c r="M77" s="106" t="s">
        <v>66</v>
      </c>
      <c r="N77" s="106" t="s">
        <v>67</v>
      </c>
    </row>
    <row r="78" spans="1:14" x14ac:dyDescent="0.2">
      <c r="A78" s="120" t="s">
        <v>68</v>
      </c>
      <c r="B78" s="118" t="s">
        <v>69</v>
      </c>
      <c r="C78" s="121">
        <f>C10</f>
        <v>0</v>
      </c>
      <c r="D78" s="121">
        <f>C16</f>
        <v>0</v>
      </c>
      <c r="E78" s="121">
        <f>C28</f>
        <v>0</v>
      </c>
      <c r="F78" s="81"/>
      <c r="G78" s="120" t="s">
        <v>68</v>
      </c>
      <c r="H78" s="118" t="s">
        <v>69</v>
      </c>
      <c r="I78" s="121">
        <f>D10</f>
        <v>438</v>
      </c>
      <c r="J78" s="121">
        <f>D16</f>
        <v>898</v>
      </c>
      <c r="K78" s="121">
        <f>D28</f>
        <v>873.6</v>
      </c>
      <c r="L78" s="111">
        <v>4</v>
      </c>
      <c r="M78" s="122">
        <f>(C78+I78)/1000</f>
        <v>0.438</v>
      </c>
      <c r="N78" s="122">
        <f>(C79+I79)/1000</f>
        <v>0.39479999999999998</v>
      </c>
    </row>
    <row r="79" spans="1:14" x14ac:dyDescent="0.2">
      <c r="A79" s="120"/>
      <c r="B79" s="118" t="s">
        <v>70</v>
      </c>
      <c r="C79" s="121">
        <f>C44</f>
        <v>0</v>
      </c>
      <c r="D79" s="121">
        <f>C50</f>
        <v>0</v>
      </c>
      <c r="E79" s="121">
        <f>C62</f>
        <v>0</v>
      </c>
      <c r="F79" s="81"/>
      <c r="G79" s="120"/>
      <c r="H79" s="118" t="s">
        <v>70</v>
      </c>
      <c r="I79" s="121">
        <f>D44</f>
        <v>394.8</v>
      </c>
      <c r="J79" s="121">
        <f>D50</f>
        <v>423.2</v>
      </c>
      <c r="K79" s="121">
        <f>D62</f>
        <v>370.40000000000003</v>
      </c>
      <c r="L79" s="111">
        <v>10</v>
      </c>
      <c r="M79" s="122">
        <f>(D78+J78)/1000</f>
        <v>0.89800000000000002</v>
      </c>
      <c r="N79" s="122">
        <f>(D79+J79)/1000</f>
        <v>0.42319999999999997</v>
      </c>
    </row>
    <row r="80" spans="1:14" x14ac:dyDescent="0.2">
      <c r="A80" s="120"/>
      <c r="B80" s="118" t="s">
        <v>71</v>
      </c>
      <c r="C80" s="123">
        <f>SQRT(C78^2+C79^2)</f>
        <v>0</v>
      </c>
      <c r="D80" s="123">
        <f>SQRT(D78^2+D79^2)</f>
        <v>0</v>
      </c>
      <c r="E80" s="123">
        <f>SQRT(E78^2+E79^2)</f>
        <v>0</v>
      </c>
      <c r="F80" s="81"/>
      <c r="G80" s="120"/>
      <c r="H80" s="118" t="s">
        <v>71</v>
      </c>
      <c r="I80" s="123">
        <f>SQRT(I78^2+I79^2)</f>
        <v>589.67028075018334</v>
      </c>
      <c r="J80" s="123">
        <f>SQRT(J78^2+J79^2)</f>
        <v>992.72465467520249</v>
      </c>
      <c r="K80" s="123">
        <f>SQRT(K78^2+K79^2)</f>
        <v>948.87992917966187</v>
      </c>
      <c r="L80" s="111">
        <v>22</v>
      </c>
      <c r="M80" s="122">
        <f>(E78+K78)/1000</f>
        <v>0.87360000000000004</v>
      </c>
      <c r="N80" s="122">
        <f>(E79+K79)/1000</f>
        <v>0.37040000000000001</v>
      </c>
    </row>
    <row r="81" spans="1:14" ht="38.25" x14ac:dyDescent="0.2">
      <c r="A81" s="117" t="s">
        <v>72</v>
      </c>
      <c r="B81" s="118" t="s">
        <v>73</v>
      </c>
      <c r="C81" s="123">
        <f>C80/C73</f>
        <v>0</v>
      </c>
      <c r="D81" s="123">
        <f>D80/D73</f>
        <v>0</v>
      </c>
      <c r="E81" s="123">
        <f>E80/E73</f>
        <v>0</v>
      </c>
      <c r="F81" s="81"/>
      <c r="G81" s="117" t="s">
        <v>72</v>
      </c>
      <c r="H81" s="118" t="s">
        <v>73</v>
      </c>
      <c r="I81" s="123">
        <f>I80/I73</f>
        <v>0.23586811230007335</v>
      </c>
      <c r="J81" s="123">
        <f>J80/J73</f>
        <v>0.397089861870081</v>
      </c>
      <c r="K81" s="123">
        <f>K80/K73</f>
        <v>0.37955197167186477</v>
      </c>
      <c r="L81" s="116"/>
      <c r="M81" s="81"/>
      <c r="N81" s="81"/>
    </row>
    <row r="82" spans="1:14" ht="38.25" x14ac:dyDescent="0.2">
      <c r="A82" s="117" t="s">
        <v>74</v>
      </c>
      <c r="B82" s="118" t="s">
        <v>75</v>
      </c>
      <c r="C82" s="124">
        <f>C75*C81^2+C74</f>
        <v>9.75</v>
      </c>
      <c r="D82" s="124">
        <f>D75*D81^2+D74</f>
        <v>9.75</v>
      </c>
      <c r="E82" s="124">
        <f>E75*E81^2+E74</f>
        <v>9.75</v>
      </c>
      <c r="F82" s="81"/>
      <c r="G82" s="117" t="s">
        <v>74</v>
      </c>
      <c r="H82" s="118" t="s">
        <v>75</v>
      </c>
      <c r="I82" s="124">
        <f>I75*I81^2+I74</f>
        <v>7.0407033804800001</v>
      </c>
      <c r="J82" s="124">
        <f>J75*J81^2+J74</f>
        <v>9.4081843148799997</v>
      </c>
      <c r="K82" s="124">
        <f>K75*K81^2+K74</f>
        <v>9.0921850214400006</v>
      </c>
      <c r="L82" s="125"/>
      <c r="M82" s="81"/>
      <c r="N82" s="81"/>
    </row>
    <row r="83" spans="1:14" ht="51.75" thickBot="1" x14ac:dyDescent="0.25">
      <c r="A83" s="126" t="s">
        <v>76</v>
      </c>
      <c r="B83" s="127" t="s">
        <v>77</v>
      </c>
      <c r="C83" s="128">
        <f>(C77*C81^2+C76)/100*C73</f>
        <v>45.250000000000007</v>
      </c>
      <c r="D83" s="128">
        <f>(D77*D81^2+D76)/100*D73</f>
        <v>45.250000000000007</v>
      </c>
      <c r="E83" s="128">
        <f>(E77*E81^2+E76)/100*E73</f>
        <v>45.250000000000007</v>
      </c>
      <c r="F83" s="81"/>
      <c r="G83" s="126" t="s">
        <v>76</v>
      </c>
      <c r="H83" s="127" t="s">
        <v>77</v>
      </c>
      <c r="I83" s="128">
        <f>(I77*I81^2+I76)/100*I73</f>
        <v>44.603863679999996</v>
      </c>
      <c r="J83" s="128">
        <f>(J77*J81^2+J76)/100*J73</f>
        <v>71.391094079999988</v>
      </c>
      <c r="K83" s="128">
        <f>(K77*K81^2+K76)/100*K73</f>
        <v>67.815671040000012</v>
      </c>
      <c r="L83" s="125"/>
      <c r="M83" s="81"/>
      <c r="N83" s="81"/>
    </row>
  </sheetData>
  <mergeCells count="5">
    <mergeCell ref="A71:I71"/>
    <mergeCell ref="A72:B72"/>
    <mergeCell ref="G72:H72"/>
    <mergeCell ref="A78:A80"/>
    <mergeCell ref="G78:G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Желябово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2021-07-07T06:51:24Z</dcterms:modified>
</cp:coreProperties>
</file>