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0" i="3" l="1"/>
  <c r="K81" i="3" s="1"/>
  <c r="K82" i="3" s="1"/>
  <c r="J80" i="3"/>
  <c r="I80" i="3"/>
  <c r="K79" i="3"/>
  <c r="J79" i="3"/>
  <c r="I79" i="3"/>
  <c r="E80" i="3"/>
  <c r="D80" i="3"/>
  <c r="C80" i="3"/>
  <c r="E79" i="3"/>
  <c r="N79" i="3" s="1"/>
  <c r="D79" i="3"/>
  <c r="C79" i="3"/>
  <c r="C81" i="3" s="1"/>
  <c r="C82" i="3" s="1"/>
  <c r="N80" i="3" l="1"/>
  <c r="J81" i="3"/>
  <c r="J82" i="3" s="1"/>
  <c r="M80" i="3"/>
  <c r="I81" i="3"/>
  <c r="I82" i="3" s="1"/>
  <c r="I83" i="3" s="1"/>
  <c r="L80" i="3"/>
  <c r="M79" i="3"/>
  <c r="D81" i="3"/>
  <c r="D82" i="3" s="1"/>
  <c r="D83" i="3" s="1"/>
  <c r="C83" i="3"/>
  <c r="C84" i="3"/>
  <c r="J83" i="3"/>
  <c r="J84" i="3"/>
  <c r="K84" i="3"/>
  <c r="K83" i="3"/>
  <c r="E81" i="3"/>
  <c r="E82" i="3" s="1"/>
  <c r="L79" i="3"/>
  <c r="D84" i="3" l="1"/>
  <c r="I84" i="3"/>
  <c r="E84" i="3"/>
  <c r="E83" i="3"/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<sst xmlns="http://schemas.openxmlformats.org/spreadsheetml/2006/main" count="182" uniqueCount="84">
  <si>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</si>
  <si>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</si>
  <si>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</si>
  <si>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</si>
  <si>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</si>
  <si>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</si>
  <si>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</si>
  <si>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</si>
  <si>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</si>
  <si>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</si>
  <si>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</si>
  <si>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</si>
  <si>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</si>
  <si>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</si>
  <si>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</si>
  <si>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</si>
  <si>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</si>
  <si>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</si>
  <si>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</si>
  <si>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</si>
  <si>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</si>
  <si>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</si>
  <si>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</si>
  <si>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</si>
  <si>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</si>
  <si>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</si>
  <si>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</si>
  <si>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</si>
  <si>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</si>
  <si>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</si>
  <si>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</si>
  <si>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</si>
  <si>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</si>
  <si>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</si>
  <si>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</si>
  <si>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</si>
  <si>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</si>
  <si>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</si>
  <si>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Загородная</t>
  </si>
  <si>
    <t xml:space="preserve"> 0,4 Загородная ТСН 1 ао RS</t>
  </si>
  <si>
    <t xml:space="preserve"> 0,4 Загородная ТСН 2 ао RS</t>
  </si>
  <si>
    <t xml:space="preserve"> 10 Загородная Т 1 ап RS</t>
  </si>
  <si>
    <t xml:space="preserve"> 10 Загородная Т 2 ап RS</t>
  </si>
  <si>
    <t xml:space="preserve"> 10 Загородная-Очистные Бараново ао RS</t>
  </si>
  <si>
    <t xml:space="preserve"> 10 Загородная-Парфеново ао RS</t>
  </si>
  <si>
    <t xml:space="preserve"> 10 Загородная-Свинофабрика 1 ао RS</t>
  </si>
  <si>
    <t xml:space="preserve"> 10 Загородная-Свинофабрика 2 ао RS</t>
  </si>
  <si>
    <t xml:space="preserve"> 10 Загородная-Свинофабрика 3 ао RS</t>
  </si>
  <si>
    <t xml:space="preserve"> 10 Загородная-Свинофабрика 4 ао RS</t>
  </si>
  <si>
    <t xml:space="preserve"> 10 Загородная-Солманское ао RS</t>
  </si>
  <si>
    <t xml:space="preserve"> 10 Загородная-Тепличная 1 ао RS</t>
  </si>
  <si>
    <t xml:space="preserve"> 10 Загородная-Тепличная 2 ао RS</t>
  </si>
  <si>
    <t xml:space="preserve"> 10 Загородная-Тоншалово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</si>
  <si>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</si>
  <si>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</si>
  <si>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</si>
  <si>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</si>
  <si>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</si>
  <si>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</si>
  <si>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</si>
  <si>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</si>
  <si>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</si>
  <si>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</si>
  <si>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</si>
  <si>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</si>
  <si>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</si>
  <si>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</si>
  <si>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</si>
  <si>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</si>
  <si>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</si>
  <si>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</si>
  <si>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</si>
  <si>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</si>
  <si>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</si>
  <si>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</si>
  <si>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</si>
  <si>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</si>
  <si>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</si>
  <si>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</si>
  <si>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</si>
  <si>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</si>
  <si>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</si>
  <si>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</si>
  <si>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16.06.2021  по  ПС Загородная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</si>
</sst>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4" fontId="3" fillId="0" borderId="0" xfId="0" applyNumberFormat="1" applyFont="1"/>
    <xf numFmtId="2" fontId="0" fillId="5" borderId="26" xfId="0" applyNumberForma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 wrapText="1"/>
    </xf>
    <xf numFmtId="2" fontId="0" fillId="5" borderId="35" xfId="0" applyNumberFormat="1" applyFill="1" applyBorder="1" applyAlignment="1">
      <alignment horizontal="center" vertical="center"/>
    </xf>
    <xf numFmtId="166" fontId="13" fillId="6" borderId="23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2" borderId="0" xfId="0" applyFill="1"/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15" width="18.7109375" style="45" customWidth="1"/>
    <col min="16" max="16" width="18.7109375" style="141" customWidth="1"/>
    <col min="1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142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Загородная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14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144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3.92</v>
      </c>
      <c r="C7" s="73">
        <v>0</v>
      </c>
      <c r="D7" s="73">
        <v>422</v>
      </c>
      <c r="E7" s="73">
        <v>434</v>
      </c>
      <c r="F7" s="73">
        <v>0</v>
      </c>
      <c r="G7" s="73">
        <v>41.6</v>
      </c>
      <c r="H7" s="73">
        <v>0</v>
      </c>
      <c r="I7" s="73">
        <v>0</v>
      </c>
      <c r="J7" s="73">
        <v>0</v>
      </c>
      <c r="K7" s="73">
        <v>5.6000000000000005</v>
      </c>
      <c r="L7" s="73">
        <v>420.6</v>
      </c>
      <c r="M7" s="73">
        <v>3.6</v>
      </c>
      <c r="N7" s="73">
        <v>13.8</v>
      </c>
      <c r="O7" s="74">
        <v>375.2</v>
      </c>
      <c r="P7" s="145"/>
    </row>
    <row r="8" spans="1:54" x14ac:dyDescent="0.2">
      <c r="A8" s="75" t="s">
        <v>4</v>
      </c>
      <c r="B8" s="76">
        <v>3.8720000000000003</v>
      </c>
      <c r="C8" s="76">
        <v>0</v>
      </c>
      <c r="D8" s="76">
        <v>384</v>
      </c>
      <c r="E8" s="76">
        <v>400</v>
      </c>
      <c r="F8" s="76">
        <v>0</v>
      </c>
      <c r="G8" s="76">
        <v>42</v>
      </c>
      <c r="H8" s="76">
        <v>0</v>
      </c>
      <c r="I8" s="76">
        <v>0</v>
      </c>
      <c r="J8" s="76">
        <v>0</v>
      </c>
      <c r="K8" s="76">
        <v>5.6000000000000005</v>
      </c>
      <c r="L8" s="76">
        <v>382.8</v>
      </c>
      <c r="M8" s="76">
        <v>3.6</v>
      </c>
      <c r="N8" s="76">
        <v>13.200000000000001</v>
      </c>
      <c r="O8" s="77">
        <v>343.6</v>
      </c>
      <c r="P8" s="145"/>
    </row>
    <row r="9" spans="1:54" x14ac:dyDescent="0.2">
      <c r="A9" s="75" t="s">
        <v>5</v>
      </c>
      <c r="B9" s="76">
        <v>3.8880000000000003</v>
      </c>
      <c r="C9" s="76">
        <v>0</v>
      </c>
      <c r="D9" s="76">
        <v>358</v>
      </c>
      <c r="E9" s="76">
        <v>392</v>
      </c>
      <c r="F9" s="76">
        <v>0</v>
      </c>
      <c r="G9" s="76">
        <v>42.4</v>
      </c>
      <c r="H9" s="76">
        <v>0</v>
      </c>
      <c r="I9" s="76">
        <v>0</v>
      </c>
      <c r="J9" s="76">
        <v>0</v>
      </c>
      <c r="K9" s="76">
        <v>5.6000000000000005</v>
      </c>
      <c r="L9" s="76">
        <v>354.6</v>
      </c>
      <c r="M9" s="76">
        <v>3</v>
      </c>
      <c r="N9" s="76">
        <v>13.8</v>
      </c>
      <c r="O9" s="77">
        <v>334</v>
      </c>
      <c r="P9" s="145"/>
    </row>
    <row r="10" spans="1:54" s="110" customFormat="1" x14ac:dyDescent="0.2">
      <c r="A10" s="106" t="s">
        <v>6</v>
      </c>
      <c r="B10" s="107">
        <v>3.8880000000000003</v>
      </c>
      <c r="C10" s="107">
        <v>0</v>
      </c>
      <c r="D10" s="107">
        <v>324</v>
      </c>
      <c r="E10" s="107">
        <v>354</v>
      </c>
      <c r="F10" s="107">
        <v>0</v>
      </c>
      <c r="G10" s="107">
        <v>10.4</v>
      </c>
      <c r="H10" s="107">
        <v>0</v>
      </c>
      <c r="I10" s="107">
        <v>0</v>
      </c>
      <c r="J10" s="107">
        <v>0</v>
      </c>
      <c r="K10" s="107">
        <v>6.4</v>
      </c>
      <c r="L10" s="107">
        <v>322.2</v>
      </c>
      <c r="M10" s="107">
        <v>3.6</v>
      </c>
      <c r="N10" s="107">
        <v>12</v>
      </c>
      <c r="O10" s="108">
        <v>327.2</v>
      </c>
      <c r="P10" s="145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</row>
    <row r="11" spans="1:54" x14ac:dyDescent="0.2">
      <c r="A11" s="75" t="s">
        <v>7</v>
      </c>
      <c r="B11" s="76">
        <v>3.92</v>
      </c>
      <c r="C11" s="76">
        <v>0</v>
      </c>
      <c r="D11" s="76">
        <v>284</v>
      </c>
      <c r="E11" s="76">
        <v>356</v>
      </c>
      <c r="F11" s="76">
        <v>0</v>
      </c>
      <c r="G11" s="76">
        <v>12</v>
      </c>
      <c r="H11" s="76">
        <v>0</v>
      </c>
      <c r="I11" s="76">
        <v>0</v>
      </c>
      <c r="J11" s="76">
        <v>0</v>
      </c>
      <c r="K11" s="76">
        <v>5.6000000000000005</v>
      </c>
      <c r="L11" s="76">
        <v>282</v>
      </c>
      <c r="M11" s="76">
        <v>3</v>
      </c>
      <c r="N11" s="76">
        <v>12</v>
      </c>
      <c r="O11" s="77">
        <v>329.6</v>
      </c>
      <c r="P11" s="145"/>
    </row>
    <row r="12" spans="1:54" x14ac:dyDescent="0.2">
      <c r="A12" s="75" t="s">
        <v>8</v>
      </c>
      <c r="B12" s="76">
        <v>3.9040000000000004</v>
      </c>
      <c r="C12" s="76">
        <v>0</v>
      </c>
      <c r="D12" s="76">
        <v>312</v>
      </c>
      <c r="E12" s="76">
        <v>420</v>
      </c>
      <c r="F12" s="76">
        <v>0</v>
      </c>
      <c r="G12" s="76">
        <v>10.8</v>
      </c>
      <c r="H12" s="76">
        <v>0</v>
      </c>
      <c r="I12" s="76">
        <v>0</v>
      </c>
      <c r="J12" s="76">
        <v>0</v>
      </c>
      <c r="K12" s="76">
        <v>4.8</v>
      </c>
      <c r="L12" s="76">
        <v>309</v>
      </c>
      <c r="M12" s="76">
        <v>3.6</v>
      </c>
      <c r="N12" s="76">
        <v>12</v>
      </c>
      <c r="O12" s="77">
        <v>394.40000000000003</v>
      </c>
      <c r="P12" s="145"/>
    </row>
    <row r="13" spans="1:54" x14ac:dyDescent="0.2">
      <c r="A13" s="75" t="s">
        <v>9</v>
      </c>
      <c r="B13" s="76">
        <v>3.8720000000000003</v>
      </c>
      <c r="C13" s="76">
        <v>0</v>
      </c>
      <c r="D13" s="76">
        <v>382</v>
      </c>
      <c r="E13" s="76">
        <v>452</v>
      </c>
      <c r="F13" s="76">
        <v>0</v>
      </c>
      <c r="G13" s="76">
        <v>11.200000000000001</v>
      </c>
      <c r="H13" s="76">
        <v>0</v>
      </c>
      <c r="I13" s="76">
        <v>0</v>
      </c>
      <c r="J13" s="76">
        <v>0</v>
      </c>
      <c r="K13" s="76">
        <v>5.6000000000000005</v>
      </c>
      <c r="L13" s="76">
        <v>379.8</v>
      </c>
      <c r="M13" s="76">
        <v>3</v>
      </c>
      <c r="N13" s="76">
        <v>12</v>
      </c>
      <c r="O13" s="77">
        <v>426.8</v>
      </c>
      <c r="P13" s="145"/>
    </row>
    <row r="14" spans="1:54" x14ac:dyDescent="0.2">
      <c r="A14" s="75" t="s">
        <v>10</v>
      </c>
      <c r="B14" s="76">
        <v>3.8880000000000003</v>
      </c>
      <c r="C14" s="76">
        <v>0</v>
      </c>
      <c r="D14" s="76">
        <v>450</v>
      </c>
      <c r="E14" s="76">
        <v>498</v>
      </c>
      <c r="F14" s="76">
        <v>0</v>
      </c>
      <c r="G14" s="76">
        <v>6.8</v>
      </c>
      <c r="H14" s="76">
        <v>0</v>
      </c>
      <c r="I14" s="76">
        <v>0</v>
      </c>
      <c r="J14" s="76">
        <v>0</v>
      </c>
      <c r="K14" s="76">
        <v>4.8</v>
      </c>
      <c r="L14" s="76">
        <v>448.2</v>
      </c>
      <c r="M14" s="76">
        <v>3.6</v>
      </c>
      <c r="N14" s="76">
        <v>16.8</v>
      </c>
      <c r="O14" s="77">
        <v>472</v>
      </c>
      <c r="P14" s="145"/>
    </row>
    <row r="15" spans="1:54" x14ac:dyDescent="0.2">
      <c r="A15" s="75" t="s">
        <v>11</v>
      </c>
      <c r="B15" s="76">
        <v>3.8720000000000003</v>
      </c>
      <c r="C15" s="76">
        <v>0</v>
      </c>
      <c r="D15" s="76">
        <v>488</v>
      </c>
      <c r="E15" s="76">
        <v>516</v>
      </c>
      <c r="F15" s="76">
        <v>0</v>
      </c>
      <c r="G15" s="76">
        <v>6.4</v>
      </c>
      <c r="H15" s="76">
        <v>0</v>
      </c>
      <c r="I15" s="76">
        <v>0</v>
      </c>
      <c r="J15" s="76">
        <v>0</v>
      </c>
      <c r="K15" s="76">
        <v>4.8</v>
      </c>
      <c r="L15" s="76">
        <v>487.8</v>
      </c>
      <c r="M15" s="76">
        <v>3.6</v>
      </c>
      <c r="N15" s="76">
        <v>24</v>
      </c>
      <c r="O15" s="77">
        <v>484</v>
      </c>
      <c r="P15" s="145"/>
    </row>
    <row r="16" spans="1:54" s="110" customFormat="1" x14ac:dyDescent="0.2">
      <c r="A16" s="106" t="s">
        <v>12</v>
      </c>
      <c r="B16" s="107">
        <v>3.7920000000000003</v>
      </c>
      <c r="C16" s="107">
        <v>0</v>
      </c>
      <c r="D16" s="107">
        <v>534</v>
      </c>
      <c r="E16" s="107">
        <v>532</v>
      </c>
      <c r="F16" s="107">
        <v>0</v>
      </c>
      <c r="G16" s="107">
        <v>12.4</v>
      </c>
      <c r="H16" s="107">
        <v>0</v>
      </c>
      <c r="I16" s="107">
        <v>0.4</v>
      </c>
      <c r="J16" s="107">
        <v>0</v>
      </c>
      <c r="K16" s="107">
        <v>4.8</v>
      </c>
      <c r="L16" s="107">
        <v>530.4</v>
      </c>
      <c r="M16" s="107">
        <v>6.6000000000000005</v>
      </c>
      <c r="N16" s="107">
        <v>24.6</v>
      </c>
      <c r="O16" s="108">
        <v>492.40000000000003</v>
      </c>
      <c r="P16" s="145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</row>
    <row r="17" spans="1:54" x14ac:dyDescent="0.2">
      <c r="A17" s="75" t="s">
        <v>13</v>
      </c>
      <c r="B17" s="76">
        <v>3.8240000000000003</v>
      </c>
      <c r="C17" s="76">
        <v>0</v>
      </c>
      <c r="D17" s="76">
        <v>512</v>
      </c>
      <c r="E17" s="76">
        <v>546</v>
      </c>
      <c r="F17" s="76">
        <v>0</v>
      </c>
      <c r="G17" s="76">
        <v>8.8000000000000007</v>
      </c>
      <c r="H17" s="76">
        <v>0</v>
      </c>
      <c r="I17" s="76">
        <v>0</v>
      </c>
      <c r="J17" s="76">
        <v>0</v>
      </c>
      <c r="K17" s="76">
        <v>5.6000000000000005</v>
      </c>
      <c r="L17" s="76">
        <v>510.6</v>
      </c>
      <c r="M17" s="76">
        <v>3.6</v>
      </c>
      <c r="N17" s="76">
        <v>25.2</v>
      </c>
      <c r="O17" s="77">
        <v>509.2</v>
      </c>
      <c r="P17" s="145"/>
    </row>
    <row r="18" spans="1:54" x14ac:dyDescent="0.2">
      <c r="A18" s="75" t="s">
        <v>14</v>
      </c>
      <c r="B18" s="76">
        <v>3.8240000000000003</v>
      </c>
      <c r="C18" s="76">
        <v>0</v>
      </c>
      <c r="D18" s="76">
        <v>500</v>
      </c>
      <c r="E18" s="76">
        <v>538</v>
      </c>
      <c r="F18" s="76">
        <v>0</v>
      </c>
      <c r="G18" s="76">
        <v>7.2</v>
      </c>
      <c r="H18" s="76">
        <v>0</v>
      </c>
      <c r="I18" s="76">
        <v>0</v>
      </c>
      <c r="J18" s="76">
        <v>0</v>
      </c>
      <c r="K18" s="76">
        <v>4.8</v>
      </c>
      <c r="L18" s="76">
        <v>499.2</v>
      </c>
      <c r="M18" s="76">
        <v>3.6</v>
      </c>
      <c r="N18" s="76">
        <v>25.2</v>
      </c>
      <c r="O18" s="77">
        <v>503.6</v>
      </c>
      <c r="P18" s="145"/>
    </row>
    <row r="19" spans="1:54" x14ac:dyDescent="0.2">
      <c r="A19" s="75" t="s">
        <v>15</v>
      </c>
      <c r="B19" s="76">
        <v>3.8560000000000003</v>
      </c>
      <c r="C19" s="76">
        <v>0</v>
      </c>
      <c r="D19" s="76">
        <v>512</v>
      </c>
      <c r="E19" s="76">
        <v>542</v>
      </c>
      <c r="F19" s="76">
        <v>0</v>
      </c>
      <c r="G19" s="76">
        <v>4.8</v>
      </c>
      <c r="H19" s="76">
        <v>0</v>
      </c>
      <c r="I19" s="76">
        <v>0</v>
      </c>
      <c r="J19" s="76">
        <v>0</v>
      </c>
      <c r="K19" s="76">
        <v>4.8</v>
      </c>
      <c r="L19" s="76">
        <v>508.8</v>
      </c>
      <c r="M19" s="76">
        <v>4.8</v>
      </c>
      <c r="N19" s="76">
        <v>21</v>
      </c>
      <c r="O19" s="77">
        <v>515.20000000000005</v>
      </c>
      <c r="P19" s="145"/>
    </row>
    <row r="20" spans="1:54" x14ac:dyDescent="0.2">
      <c r="A20" s="75" t="s">
        <v>16</v>
      </c>
      <c r="B20" s="76">
        <v>3.84</v>
      </c>
      <c r="C20" s="76">
        <v>0</v>
      </c>
      <c r="D20" s="76">
        <v>514</v>
      </c>
      <c r="E20" s="76">
        <v>538</v>
      </c>
      <c r="F20" s="76">
        <v>0</v>
      </c>
      <c r="G20" s="76">
        <v>8.4</v>
      </c>
      <c r="H20" s="76">
        <v>0</v>
      </c>
      <c r="I20" s="76">
        <v>0</v>
      </c>
      <c r="J20" s="76">
        <v>0</v>
      </c>
      <c r="K20" s="76">
        <v>5.6000000000000005</v>
      </c>
      <c r="L20" s="76">
        <v>511.2</v>
      </c>
      <c r="M20" s="76">
        <v>7.8</v>
      </c>
      <c r="N20" s="76">
        <v>24</v>
      </c>
      <c r="O20" s="77">
        <v>502.8</v>
      </c>
      <c r="P20" s="145"/>
    </row>
    <row r="21" spans="1:54" x14ac:dyDescent="0.2">
      <c r="A21" s="75" t="s">
        <v>17</v>
      </c>
      <c r="B21" s="76">
        <v>3.8080000000000003</v>
      </c>
      <c r="C21" s="76">
        <v>0</v>
      </c>
      <c r="D21" s="76">
        <v>518</v>
      </c>
      <c r="E21" s="76">
        <v>546</v>
      </c>
      <c r="F21" s="76">
        <v>0</v>
      </c>
      <c r="G21" s="76">
        <v>12</v>
      </c>
      <c r="H21" s="76">
        <v>0</v>
      </c>
      <c r="I21" s="76">
        <v>0</v>
      </c>
      <c r="J21" s="76">
        <v>0</v>
      </c>
      <c r="K21" s="76">
        <v>7.2</v>
      </c>
      <c r="L21" s="76">
        <v>513</v>
      </c>
      <c r="M21" s="76">
        <v>6.6000000000000005</v>
      </c>
      <c r="N21" s="76">
        <v>23.400000000000002</v>
      </c>
      <c r="O21" s="77">
        <v>506.8</v>
      </c>
      <c r="P21" s="145"/>
    </row>
    <row r="22" spans="1:54" x14ac:dyDescent="0.2">
      <c r="A22" s="75" t="s">
        <v>18</v>
      </c>
      <c r="B22" s="76">
        <v>3.8240000000000003</v>
      </c>
      <c r="C22" s="76">
        <v>0</v>
      </c>
      <c r="D22" s="76">
        <v>522</v>
      </c>
      <c r="E22" s="76">
        <v>512</v>
      </c>
      <c r="F22" s="76">
        <v>0</v>
      </c>
      <c r="G22" s="76">
        <v>9.6</v>
      </c>
      <c r="H22" s="76">
        <v>0</v>
      </c>
      <c r="I22" s="76">
        <v>0</v>
      </c>
      <c r="J22" s="76">
        <v>0</v>
      </c>
      <c r="K22" s="76">
        <v>4.8</v>
      </c>
      <c r="L22" s="76">
        <v>518.4</v>
      </c>
      <c r="M22" s="76">
        <v>7.2</v>
      </c>
      <c r="N22" s="76">
        <v>21</v>
      </c>
      <c r="O22" s="77">
        <v>481.2</v>
      </c>
      <c r="P22" s="145"/>
    </row>
    <row r="23" spans="1:54" x14ac:dyDescent="0.2">
      <c r="A23" s="75" t="s">
        <v>19</v>
      </c>
      <c r="B23" s="76">
        <v>3.8240000000000003</v>
      </c>
      <c r="C23" s="76">
        <v>0</v>
      </c>
      <c r="D23" s="76">
        <v>510</v>
      </c>
      <c r="E23" s="76">
        <v>512</v>
      </c>
      <c r="F23" s="76">
        <v>0</v>
      </c>
      <c r="G23" s="76">
        <v>6.8</v>
      </c>
      <c r="H23" s="76">
        <v>0</v>
      </c>
      <c r="I23" s="76">
        <v>0</v>
      </c>
      <c r="J23" s="76">
        <v>0</v>
      </c>
      <c r="K23" s="76">
        <v>4.8</v>
      </c>
      <c r="L23" s="76">
        <v>507</v>
      </c>
      <c r="M23" s="76">
        <v>4.8</v>
      </c>
      <c r="N23" s="76">
        <v>25.8</v>
      </c>
      <c r="O23" s="77">
        <v>476.8</v>
      </c>
      <c r="P23" s="145"/>
    </row>
    <row r="24" spans="1:54" x14ac:dyDescent="0.2">
      <c r="A24" s="75" t="s">
        <v>20</v>
      </c>
      <c r="B24" s="76">
        <v>3.84</v>
      </c>
      <c r="C24" s="76">
        <v>0</v>
      </c>
      <c r="D24" s="76">
        <v>520</v>
      </c>
      <c r="E24" s="76">
        <v>524</v>
      </c>
      <c r="F24" s="76">
        <v>0</v>
      </c>
      <c r="G24" s="76">
        <v>10</v>
      </c>
      <c r="H24" s="76">
        <v>0</v>
      </c>
      <c r="I24" s="76">
        <v>0</v>
      </c>
      <c r="J24" s="76">
        <v>0</v>
      </c>
      <c r="K24" s="76">
        <v>5.6000000000000005</v>
      </c>
      <c r="L24" s="76">
        <v>519.6</v>
      </c>
      <c r="M24" s="76">
        <v>3.6</v>
      </c>
      <c r="N24" s="76">
        <v>21.6</v>
      </c>
      <c r="O24" s="77">
        <v>490</v>
      </c>
      <c r="P24" s="145"/>
    </row>
    <row r="25" spans="1:54" x14ac:dyDescent="0.2">
      <c r="A25" s="75" t="s">
        <v>21</v>
      </c>
      <c r="B25" s="76">
        <v>3.84</v>
      </c>
      <c r="C25" s="76">
        <v>0</v>
      </c>
      <c r="D25" s="76">
        <v>504</v>
      </c>
      <c r="E25" s="76">
        <v>536</v>
      </c>
      <c r="F25" s="76">
        <v>0</v>
      </c>
      <c r="G25" s="76">
        <v>8.8000000000000007</v>
      </c>
      <c r="H25" s="76">
        <v>0</v>
      </c>
      <c r="I25" s="76">
        <v>0</v>
      </c>
      <c r="J25" s="76">
        <v>0</v>
      </c>
      <c r="K25" s="76">
        <v>4.8</v>
      </c>
      <c r="L25" s="76">
        <v>502.8</v>
      </c>
      <c r="M25" s="76">
        <v>3.6</v>
      </c>
      <c r="N25" s="76">
        <v>18.600000000000001</v>
      </c>
      <c r="O25" s="77">
        <v>508</v>
      </c>
      <c r="P25" s="145"/>
    </row>
    <row r="26" spans="1:54" x14ac:dyDescent="0.2">
      <c r="A26" s="75" t="s">
        <v>22</v>
      </c>
      <c r="B26" s="76">
        <v>3.8880000000000003</v>
      </c>
      <c r="C26" s="76">
        <v>0</v>
      </c>
      <c r="D26" s="76">
        <v>492</v>
      </c>
      <c r="E26" s="76">
        <v>552</v>
      </c>
      <c r="F26" s="76">
        <v>0</v>
      </c>
      <c r="G26" s="76">
        <v>8</v>
      </c>
      <c r="H26" s="76">
        <v>0</v>
      </c>
      <c r="I26" s="76">
        <v>0</v>
      </c>
      <c r="J26" s="76">
        <v>0</v>
      </c>
      <c r="K26" s="76">
        <v>5.6000000000000005</v>
      </c>
      <c r="L26" s="76">
        <v>491.40000000000003</v>
      </c>
      <c r="M26" s="76">
        <v>3</v>
      </c>
      <c r="N26" s="76">
        <v>19.2</v>
      </c>
      <c r="O26" s="77">
        <v>521.6</v>
      </c>
      <c r="P26" s="145"/>
    </row>
    <row r="27" spans="1:54" x14ac:dyDescent="0.2">
      <c r="A27" s="75" t="s">
        <v>23</v>
      </c>
      <c r="B27" s="76">
        <v>3.8880000000000003</v>
      </c>
      <c r="C27" s="76">
        <v>0</v>
      </c>
      <c r="D27" s="76">
        <v>490</v>
      </c>
      <c r="E27" s="76">
        <v>538</v>
      </c>
      <c r="F27" s="76">
        <v>0</v>
      </c>
      <c r="G27" s="76">
        <v>7.2</v>
      </c>
      <c r="H27" s="76">
        <v>0</v>
      </c>
      <c r="I27" s="76">
        <v>0</v>
      </c>
      <c r="J27" s="76">
        <v>0</v>
      </c>
      <c r="K27" s="76">
        <v>5.6000000000000005</v>
      </c>
      <c r="L27" s="76">
        <v>489</v>
      </c>
      <c r="M27" s="76">
        <v>3</v>
      </c>
      <c r="N27" s="76">
        <v>13.200000000000001</v>
      </c>
      <c r="O27" s="77">
        <v>516.79999999999995</v>
      </c>
      <c r="P27" s="145"/>
    </row>
    <row r="28" spans="1:54" s="110" customFormat="1" x14ac:dyDescent="0.2">
      <c r="A28" s="106" t="s">
        <v>24</v>
      </c>
      <c r="B28" s="107">
        <v>3.8880000000000003</v>
      </c>
      <c r="C28" s="107">
        <v>0</v>
      </c>
      <c r="D28" s="107">
        <v>510</v>
      </c>
      <c r="E28" s="107">
        <v>528</v>
      </c>
      <c r="F28" s="107">
        <v>0</v>
      </c>
      <c r="G28" s="107">
        <v>14.4</v>
      </c>
      <c r="H28" s="107">
        <v>0</v>
      </c>
      <c r="I28" s="107">
        <v>0</v>
      </c>
      <c r="J28" s="107">
        <v>0</v>
      </c>
      <c r="K28" s="107">
        <v>5.6000000000000005</v>
      </c>
      <c r="L28" s="107">
        <v>508.2</v>
      </c>
      <c r="M28" s="107">
        <v>3</v>
      </c>
      <c r="N28" s="107">
        <v>12</v>
      </c>
      <c r="O28" s="108">
        <v>498.40000000000003</v>
      </c>
      <c r="P28" s="145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</row>
    <row r="29" spans="1:54" x14ac:dyDescent="0.2">
      <c r="A29" s="75" t="s">
        <v>25</v>
      </c>
      <c r="B29" s="76">
        <v>3.8720000000000003</v>
      </c>
      <c r="C29" s="76">
        <v>0</v>
      </c>
      <c r="D29" s="76">
        <v>542</v>
      </c>
      <c r="E29" s="76">
        <v>532</v>
      </c>
      <c r="F29" s="76">
        <v>0</v>
      </c>
      <c r="G29" s="76">
        <v>30</v>
      </c>
      <c r="H29" s="76">
        <v>0</v>
      </c>
      <c r="I29" s="76">
        <v>0</v>
      </c>
      <c r="J29" s="76">
        <v>0</v>
      </c>
      <c r="K29" s="76">
        <v>5.6000000000000005</v>
      </c>
      <c r="L29" s="76">
        <v>543</v>
      </c>
      <c r="M29" s="76">
        <v>3.6</v>
      </c>
      <c r="N29" s="76">
        <v>13.200000000000001</v>
      </c>
      <c r="O29" s="77">
        <v>486</v>
      </c>
      <c r="P29" s="145"/>
    </row>
    <row r="30" spans="1:54" ht="13.5" thickBot="1" x14ac:dyDescent="0.25">
      <c r="A30" s="78" t="s">
        <v>26</v>
      </c>
      <c r="B30" s="79">
        <v>3.8880000000000003</v>
      </c>
      <c r="C30" s="79">
        <v>0</v>
      </c>
      <c r="D30" s="79">
        <v>484</v>
      </c>
      <c r="E30" s="79">
        <v>470</v>
      </c>
      <c r="F30" s="79">
        <v>0</v>
      </c>
      <c r="G30" s="79">
        <v>42.4</v>
      </c>
      <c r="H30" s="79">
        <v>0</v>
      </c>
      <c r="I30" s="79">
        <v>0</v>
      </c>
      <c r="J30" s="79">
        <v>0</v>
      </c>
      <c r="K30" s="79">
        <v>5.6000000000000005</v>
      </c>
      <c r="L30" s="79">
        <v>481.8</v>
      </c>
      <c r="M30" s="79">
        <v>3</v>
      </c>
      <c r="N30" s="79">
        <v>13.200000000000001</v>
      </c>
      <c r="O30" s="80">
        <v>412.8</v>
      </c>
      <c r="P30" s="145"/>
    </row>
    <row r="31" spans="1:54" s="55" customFormat="1" hidden="1" x14ac:dyDescent="0.2">
      <c r="A31" s="46" t="s">
        <v>2</v>
      </c>
      <c r="B31" s="55">
        <f t="shared" ref="B31:O31" si="0">SUM(B7:B30)</f>
        <v>92.720000000000027</v>
      </c>
      <c r="C31" s="55">
        <f t="shared" si="0"/>
        <v>0</v>
      </c>
      <c r="D31" s="55">
        <f t="shared" si="0"/>
        <v>11068</v>
      </c>
      <c r="E31" s="55">
        <f t="shared" si="0"/>
        <v>11768</v>
      </c>
      <c r="F31" s="55">
        <f t="shared" si="0"/>
        <v>0</v>
      </c>
      <c r="G31" s="55">
        <f t="shared" si="0"/>
        <v>374.4</v>
      </c>
      <c r="H31" s="55">
        <f t="shared" si="0"/>
        <v>0</v>
      </c>
      <c r="I31" s="55">
        <f t="shared" si="0"/>
        <v>0.4</v>
      </c>
      <c r="J31" s="55">
        <f t="shared" si="0"/>
        <v>0</v>
      </c>
      <c r="K31" s="55">
        <f t="shared" si="0"/>
        <v>129.59999999999997</v>
      </c>
      <c r="L31" s="55">
        <f t="shared" si="0"/>
        <v>11021.4</v>
      </c>
      <c r="M31" s="55">
        <f t="shared" si="0"/>
        <v>98.399999999999977</v>
      </c>
      <c r="N31" s="55">
        <f t="shared" si="0"/>
        <v>430.79999999999995</v>
      </c>
      <c r="O31" s="55">
        <f t="shared" si="0"/>
        <v>10908.4</v>
      </c>
      <c r="P31" s="146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147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147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142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143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144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272</v>
      </c>
      <c r="E41" s="97">
        <v>288</v>
      </c>
      <c r="F41" s="97">
        <v>0</v>
      </c>
      <c r="G41" s="97">
        <v>48</v>
      </c>
      <c r="H41" s="97">
        <v>0</v>
      </c>
      <c r="I41" s="97">
        <v>0</v>
      </c>
      <c r="J41" s="97">
        <v>0</v>
      </c>
      <c r="K41" s="97">
        <v>1.6</v>
      </c>
      <c r="L41" s="97">
        <v>267</v>
      </c>
      <c r="M41" s="97">
        <v>3</v>
      </c>
      <c r="N41" s="97">
        <v>35.4</v>
      </c>
      <c r="O41" s="98">
        <v>199.20000000000002</v>
      </c>
      <c r="P41" s="147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252</v>
      </c>
      <c r="E42" s="100">
        <v>276</v>
      </c>
      <c r="F42" s="100">
        <v>0</v>
      </c>
      <c r="G42" s="100">
        <v>48.4</v>
      </c>
      <c r="H42" s="100">
        <v>0</v>
      </c>
      <c r="I42" s="100">
        <v>0</v>
      </c>
      <c r="J42" s="100">
        <v>0</v>
      </c>
      <c r="K42" s="100">
        <v>0.8</v>
      </c>
      <c r="L42" s="100">
        <v>248.4</v>
      </c>
      <c r="M42" s="100">
        <v>3</v>
      </c>
      <c r="N42" s="100">
        <v>34.800000000000004</v>
      </c>
      <c r="O42" s="101">
        <v>187.6</v>
      </c>
      <c r="P42" s="147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246</v>
      </c>
      <c r="E43" s="100">
        <v>276</v>
      </c>
      <c r="F43" s="100">
        <v>0</v>
      </c>
      <c r="G43" s="100">
        <v>48.800000000000004</v>
      </c>
      <c r="H43" s="100">
        <v>0</v>
      </c>
      <c r="I43" s="100">
        <v>0</v>
      </c>
      <c r="J43" s="100">
        <v>0</v>
      </c>
      <c r="K43" s="100">
        <v>1.6</v>
      </c>
      <c r="L43" s="100">
        <v>243</v>
      </c>
      <c r="M43" s="100">
        <v>3</v>
      </c>
      <c r="N43" s="100">
        <v>33.6</v>
      </c>
      <c r="O43" s="101">
        <v>188</v>
      </c>
      <c r="P43" s="147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s="110" customFormat="1" x14ac:dyDescent="0.2">
      <c r="A44" s="106" t="s">
        <v>6</v>
      </c>
      <c r="B44" s="107">
        <v>0</v>
      </c>
      <c r="C44" s="107">
        <v>0</v>
      </c>
      <c r="D44" s="107">
        <v>252</v>
      </c>
      <c r="E44" s="107">
        <v>242</v>
      </c>
      <c r="F44" s="107">
        <v>0</v>
      </c>
      <c r="G44" s="107">
        <v>12.8</v>
      </c>
      <c r="H44" s="107">
        <v>0</v>
      </c>
      <c r="I44" s="107">
        <v>0</v>
      </c>
      <c r="J44" s="107">
        <v>0</v>
      </c>
      <c r="K44" s="107">
        <v>0.8</v>
      </c>
      <c r="L44" s="107">
        <v>248.4</v>
      </c>
      <c r="M44" s="107">
        <v>3</v>
      </c>
      <c r="N44" s="107">
        <v>33.6</v>
      </c>
      <c r="O44" s="108">
        <v>190</v>
      </c>
      <c r="P44" s="147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</row>
    <row r="45" spans="1:54" x14ac:dyDescent="0.2">
      <c r="A45" s="99" t="s">
        <v>7</v>
      </c>
      <c r="B45" s="100">
        <v>0</v>
      </c>
      <c r="C45" s="100">
        <v>0</v>
      </c>
      <c r="D45" s="100">
        <v>264</v>
      </c>
      <c r="E45" s="100">
        <v>244</v>
      </c>
      <c r="F45" s="100">
        <v>0</v>
      </c>
      <c r="G45" s="100">
        <v>16</v>
      </c>
      <c r="H45" s="100">
        <v>0</v>
      </c>
      <c r="I45" s="100">
        <v>0</v>
      </c>
      <c r="J45" s="100">
        <v>0</v>
      </c>
      <c r="K45" s="100">
        <v>1.6</v>
      </c>
      <c r="L45" s="100">
        <v>261</v>
      </c>
      <c r="M45" s="100">
        <v>4.2</v>
      </c>
      <c r="N45" s="100">
        <v>34.800000000000004</v>
      </c>
      <c r="O45" s="101">
        <v>189.20000000000002</v>
      </c>
      <c r="P45" s="147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250</v>
      </c>
      <c r="E46" s="100">
        <v>242</v>
      </c>
      <c r="F46" s="100">
        <v>0</v>
      </c>
      <c r="G46" s="100">
        <v>14.4</v>
      </c>
      <c r="H46" s="100">
        <v>0.8</v>
      </c>
      <c r="I46" s="100">
        <v>0</v>
      </c>
      <c r="J46" s="100">
        <v>0</v>
      </c>
      <c r="K46" s="100">
        <v>1.6</v>
      </c>
      <c r="L46" s="100">
        <v>246</v>
      </c>
      <c r="M46" s="100">
        <v>3</v>
      </c>
      <c r="N46" s="100">
        <v>34.200000000000003</v>
      </c>
      <c r="O46" s="101">
        <v>188.4</v>
      </c>
      <c r="P46" s="147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248</v>
      </c>
      <c r="E47" s="100">
        <v>242</v>
      </c>
      <c r="F47" s="100">
        <v>0</v>
      </c>
      <c r="G47" s="100">
        <v>12</v>
      </c>
      <c r="H47" s="100">
        <v>0</v>
      </c>
      <c r="I47" s="100">
        <v>0</v>
      </c>
      <c r="J47" s="100">
        <v>0</v>
      </c>
      <c r="K47" s="100">
        <v>0.8</v>
      </c>
      <c r="L47" s="100">
        <v>245.4</v>
      </c>
      <c r="M47" s="100">
        <v>3.6</v>
      </c>
      <c r="N47" s="100">
        <v>33.6</v>
      </c>
      <c r="O47" s="101">
        <v>191.6</v>
      </c>
      <c r="P47" s="147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268</v>
      </c>
      <c r="E48" s="100">
        <v>260</v>
      </c>
      <c r="F48" s="100">
        <v>0</v>
      </c>
      <c r="G48" s="100">
        <v>8.4</v>
      </c>
      <c r="H48" s="100">
        <v>0</v>
      </c>
      <c r="I48" s="100">
        <v>0</v>
      </c>
      <c r="J48" s="100">
        <v>0</v>
      </c>
      <c r="K48" s="100">
        <v>0.8</v>
      </c>
      <c r="L48" s="100">
        <v>262.2</v>
      </c>
      <c r="M48" s="100">
        <v>3.6</v>
      </c>
      <c r="N48" s="100">
        <v>39</v>
      </c>
      <c r="O48" s="101">
        <v>207.6</v>
      </c>
      <c r="P48" s="147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276</v>
      </c>
      <c r="E49" s="100">
        <v>264</v>
      </c>
      <c r="F49" s="100">
        <v>0</v>
      </c>
      <c r="G49" s="100">
        <v>8.4</v>
      </c>
      <c r="H49" s="100">
        <v>0</v>
      </c>
      <c r="I49" s="100">
        <v>0</v>
      </c>
      <c r="J49" s="100">
        <v>0</v>
      </c>
      <c r="K49" s="100">
        <v>1.6</v>
      </c>
      <c r="L49" s="100">
        <v>273.60000000000002</v>
      </c>
      <c r="M49" s="100">
        <v>3</v>
      </c>
      <c r="N49" s="100">
        <v>38.4</v>
      </c>
      <c r="O49" s="101">
        <v>211.6</v>
      </c>
      <c r="P49" s="147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s="110" customFormat="1" x14ac:dyDescent="0.2">
      <c r="A50" s="106" t="s">
        <v>12</v>
      </c>
      <c r="B50" s="107">
        <v>0</v>
      </c>
      <c r="C50" s="107">
        <v>0</v>
      </c>
      <c r="D50" s="107">
        <v>284</v>
      </c>
      <c r="E50" s="107">
        <v>274</v>
      </c>
      <c r="F50" s="107">
        <v>0</v>
      </c>
      <c r="G50" s="107">
        <v>13.6</v>
      </c>
      <c r="H50" s="107">
        <v>0</v>
      </c>
      <c r="I50" s="107">
        <v>0</v>
      </c>
      <c r="J50" s="107">
        <v>0</v>
      </c>
      <c r="K50" s="107">
        <v>0</v>
      </c>
      <c r="L50" s="107">
        <v>277.2</v>
      </c>
      <c r="M50" s="107">
        <v>6.6000000000000005</v>
      </c>
      <c r="N50" s="107">
        <v>39</v>
      </c>
      <c r="O50" s="108">
        <v>214.8</v>
      </c>
      <c r="P50" s="147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32"/>
      <c r="AL50" s="132"/>
      <c r="AM50" s="132"/>
      <c r="AN50" s="132"/>
      <c r="AO50" s="132"/>
      <c r="AP50" s="132"/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2"/>
      <c r="BB50" s="132"/>
    </row>
    <row r="51" spans="1:54" x14ac:dyDescent="0.2">
      <c r="A51" s="99" t="s">
        <v>13</v>
      </c>
      <c r="B51" s="100">
        <v>0</v>
      </c>
      <c r="C51" s="100">
        <v>0</v>
      </c>
      <c r="D51" s="100">
        <v>280</v>
      </c>
      <c r="E51" s="100">
        <v>278</v>
      </c>
      <c r="F51" s="100">
        <v>0</v>
      </c>
      <c r="G51" s="100">
        <v>11.200000000000001</v>
      </c>
      <c r="H51" s="100">
        <v>0</v>
      </c>
      <c r="I51" s="100">
        <v>0</v>
      </c>
      <c r="J51" s="100">
        <v>0</v>
      </c>
      <c r="K51" s="100">
        <v>0.8</v>
      </c>
      <c r="L51" s="100">
        <v>276</v>
      </c>
      <c r="M51" s="100">
        <v>2.4</v>
      </c>
      <c r="N51" s="100">
        <v>39.6</v>
      </c>
      <c r="O51" s="101">
        <v>223.20000000000002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292</v>
      </c>
      <c r="E52" s="100">
        <v>282</v>
      </c>
      <c r="F52" s="100">
        <v>0</v>
      </c>
      <c r="G52" s="100">
        <v>10</v>
      </c>
      <c r="H52" s="100">
        <v>0</v>
      </c>
      <c r="I52" s="100">
        <v>0</v>
      </c>
      <c r="J52" s="100">
        <v>0</v>
      </c>
      <c r="K52" s="100">
        <v>0.8</v>
      </c>
      <c r="L52" s="100">
        <v>288</v>
      </c>
      <c r="M52" s="100">
        <v>3.6</v>
      </c>
      <c r="N52" s="100">
        <v>40.800000000000004</v>
      </c>
      <c r="O52" s="101">
        <v>227.6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296</v>
      </c>
      <c r="E53" s="100">
        <v>276</v>
      </c>
      <c r="F53" s="100">
        <v>0</v>
      </c>
      <c r="G53" s="100">
        <v>7.2</v>
      </c>
      <c r="H53" s="100">
        <v>0</v>
      </c>
      <c r="I53" s="100">
        <v>0</v>
      </c>
      <c r="J53" s="100">
        <v>0</v>
      </c>
      <c r="K53" s="100">
        <v>1.6</v>
      </c>
      <c r="L53" s="100">
        <v>291.60000000000002</v>
      </c>
      <c r="M53" s="100">
        <v>4.2</v>
      </c>
      <c r="N53" s="100">
        <v>36</v>
      </c>
      <c r="O53" s="101">
        <v>227.20000000000002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284</v>
      </c>
      <c r="E54" s="100">
        <v>272</v>
      </c>
      <c r="F54" s="100">
        <v>0</v>
      </c>
      <c r="G54" s="100">
        <v>12.4</v>
      </c>
      <c r="H54" s="100">
        <v>0</v>
      </c>
      <c r="I54" s="100">
        <v>0</v>
      </c>
      <c r="J54" s="100">
        <v>0</v>
      </c>
      <c r="K54" s="100">
        <v>2.4</v>
      </c>
      <c r="L54" s="100">
        <v>277.8</v>
      </c>
      <c r="M54" s="100">
        <v>7.2</v>
      </c>
      <c r="N54" s="100">
        <v>36.6</v>
      </c>
      <c r="O54" s="101">
        <v>216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286</v>
      </c>
      <c r="E55" s="100">
        <v>280</v>
      </c>
      <c r="F55" s="100">
        <v>0</v>
      </c>
      <c r="G55" s="100">
        <v>13.200000000000001</v>
      </c>
      <c r="H55" s="100">
        <v>0</v>
      </c>
      <c r="I55" s="100">
        <v>0</v>
      </c>
      <c r="J55" s="100">
        <v>0</v>
      </c>
      <c r="K55" s="100">
        <v>5.6000000000000005</v>
      </c>
      <c r="L55" s="100">
        <v>280.8</v>
      </c>
      <c r="M55" s="100">
        <v>6</v>
      </c>
      <c r="N55" s="100">
        <v>37.200000000000003</v>
      </c>
      <c r="O55" s="101">
        <v>222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296</v>
      </c>
      <c r="E56" s="100">
        <v>272</v>
      </c>
      <c r="F56" s="100">
        <v>0</v>
      </c>
      <c r="G56" s="100">
        <v>12</v>
      </c>
      <c r="H56" s="100">
        <v>0</v>
      </c>
      <c r="I56" s="100">
        <v>0</v>
      </c>
      <c r="J56" s="100">
        <v>0</v>
      </c>
      <c r="K56" s="100">
        <v>0.8</v>
      </c>
      <c r="L56" s="100">
        <v>286.8</v>
      </c>
      <c r="M56" s="100">
        <v>7.8</v>
      </c>
      <c r="N56" s="100">
        <v>35.4</v>
      </c>
      <c r="O56" s="101">
        <v>219.6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284</v>
      </c>
      <c r="E57" s="100">
        <v>272</v>
      </c>
      <c r="F57" s="100">
        <v>0</v>
      </c>
      <c r="G57" s="100">
        <v>6.8</v>
      </c>
      <c r="H57" s="100">
        <v>0</v>
      </c>
      <c r="I57" s="100">
        <v>0</v>
      </c>
      <c r="J57" s="100">
        <v>0</v>
      </c>
      <c r="K57" s="100">
        <v>0.8</v>
      </c>
      <c r="L57" s="100">
        <v>280.8</v>
      </c>
      <c r="M57" s="100">
        <v>4.2</v>
      </c>
      <c r="N57" s="100">
        <v>39</v>
      </c>
      <c r="O57" s="101">
        <v>221.20000000000002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276</v>
      </c>
      <c r="E58" s="100">
        <v>276</v>
      </c>
      <c r="F58" s="100">
        <v>0</v>
      </c>
      <c r="G58" s="100">
        <v>12</v>
      </c>
      <c r="H58" s="100">
        <v>0</v>
      </c>
      <c r="I58" s="100">
        <v>0</v>
      </c>
      <c r="J58" s="100">
        <v>0</v>
      </c>
      <c r="K58" s="100">
        <v>0.8</v>
      </c>
      <c r="L58" s="100">
        <v>271.8</v>
      </c>
      <c r="M58" s="100">
        <v>2.4</v>
      </c>
      <c r="N58" s="100">
        <v>34.800000000000004</v>
      </c>
      <c r="O58" s="101">
        <v>225.20000000000002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282</v>
      </c>
      <c r="E59" s="100">
        <v>278</v>
      </c>
      <c r="F59" s="100">
        <v>0</v>
      </c>
      <c r="G59" s="100">
        <v>10.8</v>
      </c>
      <c r="H59" s="100">
        <v>0</v>
      </c>
      <c r="I59" s="100">
        <v>0</v>
      </c>
      <c r="J59" s="100">
        <v>0</v>
      </c>
      <c r="K59" s="100">
        <v>0.8</v>
      </c>
      <c r="L59" s="100">
        <v>278.40000000000003</v>
      </c>
      <c r="M59" s="100">
        <v>2.4</v>
      </c>
      <c r="N59" s="100">
        <v>33.6</v>
      </c>
      <c r="O59" s="101">
        <v>229.20000000000002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288</v>
      </c>
      <c r="E60" s="100">
        <v>276</v>
      </c>
      <c r="F60" s="100">
        <v>0</v>
      </c>
      <c r="G60" s="100">
        <v>9.2000000000000011</v>
      </c>
      <c r="H60" s="100">
        <v>0</v>
      </c>
      <c r="I60" s="100">
        <v>0</v>
      </c>
      <c r="J60" s="100">
        <v>0</v>
      </c>
      <c r="K60" s="100">
        <v>0.8</v>
      </c>
      <c r="L60" s="100">
        <v>285.60000000000002</v>
      </c>
      <c r="M60" s="100">
        <v>3.6</v>
      </c>
      <c r="N60" s="100">
        <v>33.6</v>
      </c>
      <c r="O60" s="101">
        <v>227.20000000000002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272</v>
      </c>
      <c r="E61" s="100">
        <v>270</v>
      </c>
      <c r="F61" s="100">
        <v>0</v>
      </c>
      <c r="G61" s="100">
        <v>8.8000000000000007</v>
      </c>
      <c r="H61" s="100">
        <v>0</v>
      </c>
      <c r="I61" s="100">
        <v>0</v>
      </c>
      <c r="J61" s="100">
        <v>0</v>
      </c>
      <c r="K61" s="100">
        <v>1.6</v>
      </c>
      <c r="L61" s="100">
        <v>267.60000000000002</v>
      </c>
      <c r="M61" s="100">
        <v>3</v>
      </c>
      <c r="N61" s="100">
        <v>34.200000000000003</v>
      </c>
      <c r="O61" s="101">
        <v>221.6</v>
      </c>
    </row>
    <row r="62" spans="1:54" s="110" customFormat="1" x14ac:dyDescent="0.2">
      <c r="A62" s="106" t="s">
        <v>24</v>
      </c>
      <c r="B62" s="107">
        <v>0</v>
      </c>
      <c r="C62" s="107">
        <v>0</v>
      </c>
      <c r="D62" s="107">
        <v>260</v>
      </c>
      <c r="E62" s="107">
        <v>258</v>
      </c>
      <c r="F62" s="107">
        <v>0</v>
      </c>
      <c r="G62" s="107">
        <v>13.200000000000001</v>
      </c>
      <c r="H62" s="107">
        <v>0</v>
      </c>
      <c r="I62" s="107">
        <v>0</v>
      </c>
      <c r="J62" s="107">
        <v>0</v>
      </c>
      <c r="K62" s="107">
        <v>0.8</v>
      </c>
      <c r="L62" s="107">
        <v>256.8</v>
      </c>
      <c r="M62" s="107">
        <v>3.6</v>
      </c>
      <c r="N62" s="107">
        <v>33</v>
      </c>
      <c r="O62" s="108">
        <v>205.6</v>
      </c>
      <c r="P62" s="141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</row>
    <row r="63" spans="1:54" x14ac:dyDescent="0.2">
      <c r="A63" s="99" t="s">
        <v>25</v>
      </c>
      <c r="B63" s="100">
        <v>0</v>
      </c>
      <c r="C63" s="100">
        <v>0</v>
      </c>
      <c r="D63" s="100">
        <v>244</v>
      </c>
      <c r="E63" s="100">
        <v>276</v>
      </c>
      <c r="F63" s="100">
        <v>0</v>
      </c>
      <c r="G63" s="100">
        <v>34.4</v>
      </c>
      <c r="H63" s="100">
        <v>0</v>
      </c>
      <c r="I63" s="100">
        <v>0</v>
      </c>
      <c r="J63" s="100">
        <v>0</v>
      </c>
      <c r="K63" s="100">
        <v>0.8</v>
      </c>
      <c r="L63" s="100">
        <v>239.4</v>
      </c>
      <c r="M63" s="100">
        <v>2.4</v>
      </c>
      <c r="N63" s="100">
        <v>33.6</v>
      </c>
      <c r="O63" s="101">
        <v>203.6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240</v>
      </c>
      <c r="E64" s="103">
        <v>278</v>
      </c>
      <c r="F64" s="103">
        <v>0</v>
      </c>
      <c r="G64" s="103">
        <v>47.2</v>
      </c>
      <c r="H64" s="103">
        <v>0.8</v>
      </c>
      <c r="I64" s="103">
        <v>0</v>
      </c>
      <c r="J64" s="103">
        <v>0</v>
      </c>
      <c r="K64" s="103">
        <v>1.6</v>
      </c>
      <c r="L64" s="103">
        <v>235.8</v>
      </c>
      <c r="M64" s="103">
        <v>3.6</v>
      </c>
      <c r="N64" s="103">
        <v>33.6</v>
      </c>
      <c r="O64" s="104">
        <v>191.6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6492</v>
      </c>
      <c r="E65" s="91">
        <v>6452</v>
      </c>
      <c r="F65" s="91">
        <v>0</v>
      </c>
      <c r="G65" s="91">
        <v>439.2</v>
      </c>
      <c r="H65" s="91">
        <v>1.6</v>
      </c>
      <c r="I65" s="91">
        <v>0</v>
      </c>
      <c r="J65" s="91">
        <v>0</v>
      </c>
      <c r="K65" s="91">
        <v>31.20000000000001</v>
      </c>
      <c r="L65" s="91">
        <v>6389.4000000000005</v>
      </c>
      <c r="M65" s="91">
        <v>92.4</v>
      </c>
      <c r="N65" s="91">
        <v>857.40000000000009</v>
      </c>
      <c r="O65" s="91">
        <v>5028.8</v>
      </c>
    </row>
    <row r="71" spans="1:15" ht="18" x14ac:dyDescent="0.25">
      <c r="A71" s="133" t="s">
        <v>83</v>
      </c>
      <c r="B71" s="133"/>
      <c r="C71" s="133"/>
      <c r="D71" s="133"/>
      <c r="E71" s="133"/>
      <c r="F71" s="133"/>
      <c r="G71" s="133"/>
      <c r="H71" s="133"/>
      <c r="I71" s="133"/>
      <c r="J71" s="111"/>
      <c r="K71" s="111"/>
    </row>
    <row r="72" spans="1:15" ht="18.75" thickBot="1" x14ac:dyDescent="0.3">
      <c r="A72" s="134" t="s">
        <v>55</v>
      </c>
      <c r="B72" s="135"/>
      <c r="C72" s="135"/>
      <c r="D72" s="135"/>
      <c r="E72" s="135"/>
      <c r="F72" s="81"/>
      <c r="G72" s="134" t="s">
        <v>56</v>
      </c>
      <c r="H72" s="135"/>
      <c r="I72" s="135"/>
      <c r="J72" s="135"/>
      <c r="K72" s="135"/>
    </row>
    <row r="73" spans="1:15" ht="13.5" thickBot="1" x14ac:dyDescent="0.25">
      <c r="A73" s="136" t="s">
        <v>57</v>
      </c>
      <c r="B73" s="137"/>
      <c r="C73" s="112" t="s">
        <v>58</v>
      </c>
      <c r="D73" s="112" t="s">
        <v>59</v>
      </c>
      <c r="E73" s="112" t="s">
        <v>60</v>
      </c>
      <c r="F73" s="113"/>
      <c r="G73" s="136" t="s">
        <v>57</v>
      </c>
      <c r="H73" s="137"/>
      <c r="I73" s="112" t="s">
        <v>58</v>
      </c>
      <c r="J73" s="112" t="s">
        <v>59</v>
      </c>
      <c r="K73" s="112" t="s">
        <v>60</v>
      </c>
    </row>
    <row r="74" spans="1:15" ht="38.25" x14ac:dyDescent="0.2">
      <c r="A74" s="114" t="s">
        <v>61</v>
      </c>
      <c r="B74" s="115" t="s">
        <v>62</v>
      </c>
      <c r="C74" s="116">
        <v>10000</v>
      </c>
      <c r="D74" s="116">
        <v>10000</v>
      </c>
      <c r="E74" s="116">
        <v>10000</v>
      </c>
      <c r="F74" s="113"/>
      <c r="G74" s="114" t="s">
        <v>61</v>
      </c>
      <c r="H74" s="115" t="s">
        <v>62</v>
      </c>
      <c r="I74" s="116">
        <v>10000</v>
      </c>
      <c r="J74" s="116">
        <v>10000</v>
      </c>
      <c r="K74" s="116">
        <v>10000</v>
      </c>
    </row>
    <row r="75" spans="1:15" ht="38.25" x14ac:dyDescent="0.2">
      <c r="A75" s="117" t="s">
        <v>63</v>
      </c>
      <c r="B75" s="118" t="s">
        <v>64</v>
      </c>
      <c r="C75" s="119">
        <v>16.8</v>
      </c>
      <c r="D75" s="119">
        <v>16.8</v>
      </c>
      <c r="E75" s="119">
        <v>16.8</v>
      </c>
      <c r="F75" s="113"/>
      <c r="G75" s="117" t="s">
        <v>63</v>
      </c>
      <c r="H75" s="118" t="s">
        <v>64</v>
      </c>
      <c r="I75" s="119">
        <v>17.100000000000001</v>
      </c>
      <c r="J75" s="119">
        <v>17.100000000000001</v>
      </c>
      <c r="K75" s="119">
        <v>17.100000000000001</v>
      </c>
    </row>
    <row r="76" spans="1:15" ht="38.25" x14ac:dyDescent="0.2">
      <c r="A76" s="117" t="s">
        <v>65</v>
      </c>
      <c r="B76" s="118" t="s">
        <v>66</v>
      </c>
      <c r="C76" s="119">
        <v>64</v>
      </c>
      <c r="D76" s="119">
        <v>64</v>
      </c>
      <c r="E76" s="119">
        <v>64</v>
      </c>
      <c r="F76" s="120"/>
      <c r="G76" s="117" t="s">
        <v>65</v>
      </c>
      <c r="H76" s="118" t="s">
        <v>66</v>
      </c>
      <c r="I76" s="119">
        <v>59.8</v>
      </c>
      <c r="J76" s="119">
        <v>59.8</v>
      </c>
      <c r="K76" s="119">
        <v>59.8</v>
      </c>
    </row>
    <row r="77" spans="1:15" ht="38.25" x14ac:dyDescent="0.2">
      <c r="A77" s="117" t="s">
        <v>67</v>
      </c>
      <c r="B77" s="118" t="s">
        <v>68</v>
      </c>
      <c r="C77" s="119">
        <v>0.67</v>
      </c>
      <c r="D77" s="119">
        <v>0.67</v>
      </c>
      <c r="E77" s="119">
        <v>0.67</v>
      </c>
      <c r="F77" s="120"/>
      <c r="G77" s="117" t="s">
        <v>67</v>
      </c>
      <c r="H77" s="118" t="s">
        <v>68</v>
      </c>
      <c r="I77" s="119">
        <v>0.79</v>
      </c>
      <c r="J77" s="119">
        <v>0.79</v>
      </c>
      <c r="K77" s="119">
        <v>0.79</v>
      </c>
    </row>
    <row r="78" spans="1:15" ht="51" x14ac:dyDescent="0.2">
      <c r="A78" s="117" t="s">
        <v>69</v>
      </c>
      <c r="B78" s="118" t="s">
        <v>70</v>
      </c>
      <c r="C78" s="119">
        <v>11</v>
      </c>
      <c r="D78" s="119">
        <v>11</v>
      </c>
      <c r="E78" s="119">
        <v>11</v>
      </c>
      <c r="F78" s="120"/>
      <c r="G78" s="117" t="s">
        <v>69</v>
      </c>
      <c r="H78" s="118" t="s">
        <v>70</v>
      </c>
      <c r="I78" s="119">
        <v>10.9</v>
      </c>
      <c r="J78" s="119">
        <v>10.9</v>
      </c>
      <c r="K78" s="119">
        <v>10.9</v>
      </c>
      <c r="L78" s="45" t="s">
        <v>58</v>
      </c>
      <c r="M78" s="45" t="s">
        <v>59</v>
      </c>
      <c r="N78" s="45" t="s">
        <v>60</v>
      </c>
    </row>
    <row r="79" spans="1:15" x14ac:dyDescent="0.2">
      <c r="A79" s="138" t="s">
        <v>71</v>
      </c>
      <c r="B79" s="118" t="s">
        <v>72</v>
      </c>
      <c r="C79" s="121">
        <f>D10</f>
        <v>324</v>
      </c>
      <c r="D79" s="121">
        <f>D16</f>
        <v>534</v>
      </c>
      <c r="E79" s="121">
        <f>D28</f>
        <v>510</v>
      </c>
      <c r="F79" s="120"/>
      <c r="G79" s="138" t="s">
        <v>71</v>
      </c>
      <c r="H79" s="118" t="s">
        <v>72</v>
      </c>
      <c r="I79" s="122">
        <f>E10</f>
        <v>354</v>
      </c>
      <c r="J79" s="121">
        <f>E16</f>
        <v>532</v>
      </c>
      <c r="K79" s="121">
        <f>E28</f>
        <v>528</v>
      </c>
      <c r="L79" s="105">
        <f t="shared" ref="L79:N80" si="1">(C79+I79)/1000</f>
        <v>0.67800000000000005</v>
      </c>
      <c r="M79" s="105">
        <f t="shared" si="1"/>
        <v>1.0660000000000001</v>
      </c>
      <c r="N79" s="105">
        <f t="shared" si="1"/>
        <v>1.038</v>
      </c>
      <c r="O79" s="123" t="s">
        <v>73</v>
      </c>
    </row>
    <row r="80" spans="1:15" x14ac:dyDescent="0.2">
      <c r="A80" s="139"/>
      <c r="B80" s="118" t="s">
        <v>74</v>
      </c>
      <c r="C80" s="121">
        <f>D44</f>
        <v>252</v>
      </c>
      <c r="D80" s="121">
        <f>D50</f>
        <v>284</v>
      </c>
      <c r="E80" s="121">
        <f>D62</f>
        <v>260</v>
      </c>
      <c r="F80" s="120"/>
      <c r="G80" s="139"/>
      <c r="H80" s="118" t="s">
        <v>74</v>
      </c>
      <c r="I80" s="121">
        <f>E44</f>
        <v>242</v>
      </c>
      <c r="J80" s="121">
        <f>E50</f>
        <v>274</v>
      </c>
      <c r="K80" s="121">
        <f>E62</f>
        <v>258</v>
      </c>
      <c r="L80" s="105">
        <f t="shared" si="1"/>
        <v>0.49399999999999999</v>
      </c>
      <c r="M80" s="105">
        <f t="shared" si="1"/>
        <v>0.55800000000000005</v>
      </c>
      <c r="N80" s="105">
        <f t="shared" si="1"/>
        <v>0.51800000000000002</v>
      </c>
      <c r="O80" s="123" t="s">
        <v>75</v>
      </c>
    </row>
    <row r="81" spans="1:11" x14ac:dyDescent="0.2">
      <c r="A81" s="140"/>
      <c r="B81" s="118" t="s">
        <v>76</v>
      </c>
      <c r="C81" s="124">
        <f>SQRT(C79^2+C80^2)</f>
        <v>410.46315303568969</v>
      </c>
      <c r="D81" s="124">
        <f>SQRT(D79^2+D80^2)</f>
        <v>604.82394132507682</v>
      </c>
      <c r="E81" s="124">
        <f>SQRT(E79^2+E80^2)</f>
        <v>572.45087125446844</v>
      </c>
      <c r="F81" s="120"/>
      <c r="G81" s="140"/>
      <c r="H81" s="118" t="s">
        <v>76</v>
      </c>
      <c r="I81" s="124">
        <f>SQRT(I79^2+I80^2)</f>
        <v>428.81231325604443</v>
      </c>
      <c r="J81" s="124">
        <f>SQRT(J79^2+J80^2)</f>
        <v>598.41457201508717</v>
      </c>
      <c r="K81" s="124">
        <f>SQRT(K79^2+K80^2)</f>
        <v>587.66316883058107</v>
      </c>
    </row>
    <row r="82" spans="1:11" ht="39" thickBot="1" x14ac:dyDescent="0.25">
      <c r="A82" s="125" t="s">
        <v>77</v>
      </c>
      <c r="B82" s="126" t="s">
        <v>78</v>
      </c>
      <c r="C82" s="127">
        <f>C81/C74</f>
        <v>4.1046315303568968E-2</v>
      </c>
      <c r="D82" s="127">
        <f>D81/D74</f>
        <v>6.048239413250768E-2</v>
      </c>
      <c r="E82" s="127">
        <f>E81/E74</f>
        <v>5.724508712544684E-2</v>
      </c>
      <c r="F82" s="120"/>
      <c r="G82" s="125" t="s">
        <v>77</v>
      </c>
      <c r="H82" s="126" t="s">
        <v>78</v>
      </c>
      <c r="I82" s="127">
        <f>I81/I74</f>
        <v>4.2881231325604445E-2</v>
      </c>
      <c r="J82" s="127">
        <f>J81/J74</f>
        <v>5.984145720150872E-2</v>
      </c>
      <c r="K82" s="127">
        <f>K81/K74</f>
        <v>5.8766316883058105E-2</v>
      </c>
    </row>
    <row r="83" spans="1:11" ht="38.25" x14ac:dyDescent="0.2">
      <c r="A83" s="114" t="s">
        <v>79</v>
      </c>
      <c r="B83" s="115" t="s">
        <v>80</v>
      </c>
      <c r="C83" s="128">
        <f>C76*C82^2+C75</f>
        <v>16.9078272</v>
      </c>
      <c r="D83" s="128">
        <f>D76*D82^2+D75</f>
        <v>17.03411968</v>
      </c>
      <c r="E83" s="128">
        <f>E76*E82^2+E75</f>
        <v>17.009727999999999</v>
      </c>
      <c r="F83" s="120"/>
      <c r="G83" s="114" t="s">
        <v>79</v>
      </c>
      <c r="H83" s="115" t="s">
        <v>80</v>
      </c>
      <c r="I83" s="128">
        <f>I76*I82^2+I75</f>
        <v>17.209960240000001</v>
      </c>
      <c r="J83" s="128">
        <f>J76*J82^2+J75</f>
        <v>17.3141438</v>
      </c>
      <c r="K83" s="128">
        <f>K76*K82^2+K75</f>
        <v>17.306518104000002</v>
      </c>
    </row>
    <row r="84" spans="1:11" ht="51.75" thickBot="1" x14ac:dyDescent="0.25">
      <c r="A84" s="129" t="s">
        <v>81</v>
      </c>
      <c r="B84" s="130" t="s">
        <v>82</v>
      </c>
      <c r="C84" s="131">
        <f>(C78*C82^2+C77)/100*C74</f>
        <v>68.853279999999998</v>
      </c>
      <c r="D84" s="131">
        <f>(D78*D82^2+D77)/100*D74</f>
        <v>71.023932000000002</v>
      </c>
      <c r="E84" s="131">
        <f>(E78*E82^2+E77)/100*E74</f>
        <v>70.604700000000008</v>
      </c>
      <c r="F84" s="120"/>
      <c r="G84" s="129" t="s">
        <v>81</v>
      </c>
      <c r="H84" s="130" t="s">
        <v>82</v>
      </c>
      <c r="I84" s="131">
        <f>(I78*I82^2+I77)/100*I74</f>
        <v>81.004292000000007</v>
      </c>
      <c r="J84" s="131">
        <f>(J78*J82^2+J77)/100*J74</f>
        <v>82.903290000000013</v>
      </c>
      <c r="K84" s="131">
        <f>(K78*K82^2+K77)/100*K74</f>
        <v>82.764293200000012</v>
      </c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Загородная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2021-07-15T09:03:30Z</dcterms:modified>
</cp:coreProperties>
</file>